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fedecef58635332/MCFOA/Post-Season/2023/"/>
    </mc:Choice>
  </mc:AlternateContent>
  <xr:revisionPtr revIDLastSave="2443" documentId="8_{97BCD5D5-3CF9-49EF-9197-DF1C8514192F}" xr6:coauthVersionLast="47" xr6:coauthVersionMax="47" xr10:uidLastSave="{BC8D0AAD-EEF0-4413-8A01-E93BA1A5115F}"/>
  <bookViews>
    <workbookView xWindow="-110" yWindow="-110" windowWidth="19420" windowHeight="10300" activeTab="2" xr2:uid="{00000000-000D-0000-FFFF-FFFF00000000}"/>
  </bookViews>
  <sheets>
    <sheet name="Assignments" sheetId="5" r:id="rId1"/>
    <sheet name="HS Assignments" sheetId="12" r:id="rId2"/>
    <sheet name="23-24 Bowl Games" sheetId="11" r:id="rId3"/>
    <sheet name="Conferences" sheetId="13" r:id="rId4"/>
    <sheet name="Sheet1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  <c r="E2" i="5"/>
  <c r="B64" i="12"/>
  <c r="H59" i="12"/>
  <c r="G59" i="12"/>
  <c r="F59" i="12"/>
  <c r="E59" i="12"/>
  <c r="D59" i="12"/>
  <c r="A59" i="12"/>
  <c r="S57" i="12"/>
  <c r="R57" i="12"/>
  <c r="Q57" i="12"/>
  <c r="P57" i="12"/>
  <c r="O57" i="12"/>
  <c r="I57" i="12"/>
  <c r="S56" i="12"/>
  <c r="R56" i="12"/>
  <c r="Q56" i="12"/>
  <c r="P56" i="12"/>
  <c r="O56" i="12"/>
  <c r="I56" i="12"/>
  <c r="S55" i="12"/>
  <c r="R55" i="12"/>
  <c r="Q55" i="12"/>
  <c r="I55" i="12" s="1"/>
  <c r="P55" i="12"/>
  <c r="O55" i="12"/>
  <c r="S54" i="12"/>
  <c r="R54" i="12"/>
  <c r="Q54" i="12"/>
  <c r="P54" i="12"/>
  <c r="O54" i="12"/>
  <c r="I54" i="12"/>
  <c r="S53" i="12"/>
  <c r="R53" i="12"/>
  <c r="Q53" i="12"/>
  <c r="I53" i="12" s="1"/>
  <c r="P53" i="12"/>
  <c r="O53" i="12"/>
  <c r="S52" i="12"/>
  <c r="R52" i="12"/>
  <c r="Q52" i="12"/>
  <c r="P52" i="12"/>
  <c r="O52" i="12"/>
  <c r="I52" i="12"/>
  <c r="S51" i="12"/>
  <c r="R51" i="12"/>
  <c r="Q51" i="12"/>
  <c r="I51" i="12" s="1"/>
  <c r="P51" i="12"/>
  <c r="O51" i="12"/>
  <c r="S50" i="12"/>
  <c r="R50" i="12"/>
  <c r="Q50" i="12"/>
  <c r="P50" i="12"/>
  <c r="O50" i="12"/>
  <c r="I50" i="12"/>
  <c r="S49" i="12"/>
  <c r="R49" i="12"/>
  <c r="Q49" i="12"/>
  <c r="I49" i="12" s="1"/>
  <c r="P49" i="12"/>
  <c r="O49" i="12"/>
  <c r="S48" i="12"/>
  <c r="R48" i="12"/>
  <c r="Q48" i="12"/>
  <c r="P48" i="12"/>
  <c r="O48" i="12"/>
  <c r="I48" i="12"/>
  <c r="S47" i="12"/>
  <c r="R47" i="12"/>
  <c r="Q47" i="12"/>
  <c r="I47" i="12" s="1"/>
  <c r="P47" i="12"/>
  <c r="O47" i="12"/>
  <c r="S46" i="12"/>
  <c r="R46" i="12"/>
  <c r="Q46" i="12"/>
  <c r="P46" i="12"/>
  <c r="O46" i="12"/>
  <c r="I46" i="12"/>
  <c r="S45" i="12"/>
  <c r="R45" i="12"/>
  <c r="Q45" i="12"/>
  <c r="I45" i="12" s="1"/>
  <c r="P45" i="12"/>
  <c r="O45" i="12"/>
  <c r="S44" i="12"/>
  <c r="R44" i="12"/>
  <c r="Q44" i="12"/>
  <c r="P44" i="12"/>
  <c r="O44" i="12"/>
  <c r="I44" i="12"/>
  <c r="S43" i="12"/>
  <c r="R43" i="12"/>
  <c r="Q43" i="12"/>
  <c r="I43" i="12" s="1"/>
  <c r="P43" i="12"/>
  <c r="O43" i="12"/>
  <c r="S42" i="12"/>
  <c r="R42" i="12"/>
  <c r="Q42" i="12"/>
  <c r="P42" i="12"/>
  <c r="O42" i="12"/>
  <c r="I42" i="12"/>
  <c r="S41" i="12"/>
  <c r="R41" i="12"/>
  <c r="Q41" i="12"/>
  <c r="I41" i="12" s="1"/>
  <c r="P41" i="12"/>
  <c r="O41" i="12"/>
  <c r="S40" i="12"/>
  <c r="R40" i="12"/>
  <c r="Q40" i="12"/>
  <c r="P40" i="12"/>
  <c r="O40" i="12"/>
  <c r="I40" i="12"/>
  <c r="S39" i="12"/>
  <c r="R39" i="12"/>
  <c r="Q39" i="12"/>
  <c r="I39" i="12" s="1"/>
  <c r="P39" i="12"/>
  <c r="O39" i="12"/>
  <c r="S38" i="12"/>
  <c r="R38" i="12"/>
  <c r="Q38" i="12"/>
  <c r="P38" i="12"/>
  <c r="O38" i="12"/>
  <c r="I38" i="12"/>
  <c r="S37" i="12"/>
  <c r="R37" i="12"/>
  <c r="Q37" i="12"/>
  <c r="I37" i="12" s="1"/>
  <c r="P37" i="12"/>
  <c r="O37" i="12"/>
  <c r="S36" i="12"/>
  <c r="R36" i="12"/>
  <c r="Q36" i="12"/>
  <c r="P36" i="12"/>
  <c r="O36" i="12"/>
  <c r="I36" i="12"/>
  <c r="S35" i="12"/>
  <c r="R35" i="12"/>
  <c r="Q35" i="12"/>
  <c r="I35" i="12" s="1"/>
  <c r="P35" i="12"/>
  <c r="O35" i="12"/>
  <c r="S34" i="12"/>
  <c r="R34" i="12"/>
  <c r="Q34" i="12"/>
  <c r="P34" i="12"/>
  <c r="O34" i="12"/>
  <c r="I34" i="12"/>
  <c r="S33" i="12"/>
  <c r="R33" i="12"/>
  <c r="Q33" i="12"/>
  <c r="I33" i="12" s="1"/>
  <c r="P33" i="12"/>
  <c r="O33" i="12"/>
  <c r="S32" i="12"/>
  <c r="R32" i="12"/>
  <c r="Q32" i="12"/>
  <c r="P32" i="12"/>
  <c r="O32" i="12"/>
  <c r="I32" i="12"/>
  <c r="S31" i="12"/>
  <c r="R31" i="12"/>
  <c r="Q31" i="12"/>
  <c r="I31" i="12" s="1"/>
  <c r="P31" i="12"/>
  <c r="O31" i="12"/>
  <c r="S30" i="12"/>
  <c r="R30" i="12"/>
  <c r="Q30" i="12"/>
  <c r="P30" i="12"/>
  <c r="O30" i="12"/>
  <c r="I30" i="12"/>
  <c r="S29" i="12"/>
  <c r="R29" i="12"/>
  <c r="Q29" i="12"/>
  <c r="I29" i="12" s="1"/>
  <c r="P29" i="12"/>
  <c r="O29" i="12"/>
  <c r="S28" i="12"/>
  <c r="R28" i="12"/>
  <c r="Q28" i="12"/>
  <c r="P28" i="12"/>
  <c r="O28" i="12"/>
  <c r="I28" i="12"/>
  <c r="S27" i="12"/>
  <c r="R27" i="12"/>
  <c r="Q27" i="12"/>
  <c r="I27" i="12" s="1"/>
  <c r="P27" i="12"/>
  <c r="O27" i="12"/>
  <c r="S26" i="12"/>
  <c r="R26" i="12"/>
  <c r="Q26" i="12"/>
  <c r="P26" i="12"/>
  <c r="O26" i="12"/>
  <c r="I26" i="12"/>
  <c r="S25" i="12"/>
  <c r="R25" i="12"/>
  <c r="Q25" i="12"/>
  <c r="I25" i="12" s="1"/>
  <c r="P25" i="12"/>
  <c r="O25" i="12"/>
  <c r="S24" i="12"/>
  <c r="R24" i="12"/>
  <c r="Q24" i="12"/>
  <c r="P24" i="12"/>
  <c r="O24" i="12"/>
  <c r="I24" i="12"/>
  <c r="S23" i="12"/>
  <c r="R23" i="12"/>
  <c r="Q23" i="12"/>
  <c r="I23" i="12" s="1"/>
  <c r="P23" i="12"/>
  <c r="O23" i="12"/>
  <c r="S22" i="12"/>
  <c r="R22" i="12"/>
  <c r="Q22" i="12"/>
  <c r="P22" i="12"/>
  <c r="O22" i="12"/>
  <c r="I22" i="12"/>
  <c r="S21" i="12"/>
  <c r="R21" i="12"/>
  <c r="Q21" i="12"/>
  <c r="I21" i="12" s="1"/>
  <c r="P21" i="12"/>
  <c r="O21" i="12"/>
  <c r="S20" i="12"/>
  <c r="R20" i="12"/>
  <c r="Q20" i="12"/>
  <c r="P20" i="12"/>
  <c r="O20" i="12"/>
  <c r="I20" i="12"/>
  <c r="S19" i="12"/>
  <c r="R19" i="12"/>
  <c r="Q19" i="12"/>
  <c r="I19" i="12" s="1"/>
  <c r="P19" i="12"/>
  <c r="O19" i="12"/>
  <c r="S18" i="12"/>
  <c r="R18" i="12"/>
  <c r="Q18" i="12"/>
  <c r="P18" i="12"/>
  <c r="O18" i="12"/>
  <c r="I18" i="12"/>
  <c r="S17" i="12"/>
  <c r="R17" i="12"/>
  <c r="Q17" i="12"/>
  <c r="I17" i="12" s="1"/>
  <c r="P17" i="12"/>
  <c r="O17" i="12"/>
  <c r="S16" i="12"/>
  <c r="R16" i="12"/>
  <c r="Q16" i="12"/>
  <c r="P16" i="12"/>
  <c r="O16" i="12"/>
  <c r="I16" i="12"/>
  <c r="S15" i="12"/>
  <c r="R15" i="12"/>
  <c r="Q15" i="12"/>
  <c r="I15" i="12" s="1"/>
  <c r="P15" i="12"/>
  <c r="O15" i="12"/>
  <c r="S14" i="12"/>
  <c r="R14" i="12"/>
  <c r="Q14" i="12"/>
  <c r="P14" i="12"/>
  <c r="O14" i="12"/>
  <c r="I14" i="12"/>
  <c r="S13" i="12"/>
  <c r="R13" i="12"/>
  <c r="Q13" i="12"/>
  <c r="I13" i="12" s="1"/>
  <c r="P13" i="12"/>
  <c r="O13" i="12"/>
  <c r="S12" i="12"/>
  <c r="R12" i="12"/>
  <c r="Q12" i="12"/>
  <c r="P12" i="12"/>
  <c r="O12" i="12"/>
  <c r="I12" i="12"/>
  <c r="S11" i="12"/>
  <c r="R11" i="12"/>
  <c r="Q11" i="12"/>
  <c r="I11" i="12" s="1"/>
  <c r="P11" i="12"/>
  <c r="O11" i="12"/>
  <c r="S10" i="12"/>
  <c r="R10" i="12"/>
  <c r="Q10" i="12"/>
  <c r="P10" i="12"/>
  <c r="O10" i="12"/>
  <c r="I10" i="12"/>
  <c r="S9" i="12"/>
  <c r="R9" i="12"/>
  <c r="Q9" i="12"/>
  <c r="I9" i="12" s="1"/>
  <c r="P9" i="12"/>
  <c r="O9" i="12"/>
  <c r="S8" i="12"/>
  <c r="R8" i="12"/>
  <c r="Q8" i="12"/>
  <c r="P8" i="12"/>
  <c r="O8" i="12"/>
  <c r="I8" i="12"/>
  <c r="S7" i="12"/>
  <c r="R7" i="12"/>
  <c r="Q7" i="12"/>
  <c r="I7" i="12" s="1"/>
  <c r="P7" i="12"/>
  <c r="O7" i="12"/>
  <c r="S6" i="12"/>
  <c r="R6" i="12"/>
  <c r="Q6" i="12"/>
  <c r="P6" i="12"/>
  <c r="O6" i="12"/>
  <c r="I6" i="12"/>
  <c r="S5" i="12"/>
  <c r="R5" i="12"/>
  <c r="Q5" i="12"/>
  <c r="I5" i="12" s="1"/>
  <c r="P5" i="12"/>
  <c r="O5" i="12"/>
  <c r="I59" i="12" l="1"/>
  <c r="B60" i="12" s="1"/>
  <c r="F30" i="5" l="1"/>
  <c r="F32" i="5" s="1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T40" i="5"/>
  <c r="S40" i="5"/>
  <c r="R40" i="5"/>
  <c r="N40" i="5"/>
  <c r="T39" i="5"/>
  <c r="S39" i="5"/>
  <c r="S38" i="5"/>
  <c r="R39" i="5"/>
  <c r="N39" i="5"/>
  <c r="T38" i="5"/>
  <c r="R38" i="5"/>
  <c r="N38" i="5"/>
  <c r="J131" i="11"/>
  <c r="F137" i="11" s="1"/>
  <c r="G137" i="11" s="1"/>
  <c r="J137" i="11" s="1"/>
  <c r="K131" i="11"/>
  <c r="F138" i="11" s="1"/>
  <c r="L131" i="11"/>
  <c r="F139" i="11" s="1"/>
  <c r="G139" i="11" s="1"/>
  <c r="J139" i="11" s="1"/>
  <c r="M131" i="11"/>
  <c r="F140" i="11" s="1"/>
  <c r="G140" i="11" s="1"/>
  <c r="J140" i="11" s="1"/>
  <c r="N131" i="11"/>
  <c r="F141" i="11" s="1"/>
  <c r="G141" i="11" s="1"/>
  <c r="J141" i="11" s="1"/>
  <c r="O131" i="11"/>
  <c r="F142" i="11" s="1"/>
  <c r="G142" i="11" s="1"/>
  <c r="J142" i="11" s="1"/>
  <c r="P131" i="11"/>
  <c r="F143" i="11" s="1"/>
  <c r="G143" i="11" s="1"/>
  <c r="J143" i="11" s="1"/>
  <c r="Q131" i="11"/>
  <c r="F144" i="11" s="1"/>
  <c r="G144" i="11" s="1"/>
  <c r="J144" i="11" s="1"/>
  <c r="R131" i="11"/>
  <c r="F145" i="11" s="1"/>
  <c r="G145" i="11" s="1"/>
  <c r="J145" i="11" s="1"/>
  <c r="S131" i="11"/>
  <c r="F146" i="11" s="1"/>
  <c r="G146" i="11" s="1"/>
  <c r="J146" i="11" s="1"/>
  <c r="T131" i="11"/>
  <c r="I131" i="11"/>
  <c r="F136" i="11" s="1"/>
  <c r="G136" i="11" s="1"/>
  <c r="K150" i="11"/>
  <c r="J150" i="11"/>
  <c r="K149" i="11"/>
  <c r="J149" i="11"/>
  <c r="I148" i="11"/>
  <c r="I151" i="11" s="1"/>
  <c r="H148" i="11"/>
  <c r="H151" i="11" s="1"/>
  <c r="E148" i="11"/>
  <c r="K148" i="11"/>
  <c r="G30" i="5"/>
  <c r="G32" i="5" s="1"/>
  <c r="E30" i="5"/>
  <c r="E32" i="5" s="1"/>
  <c r="A37" i="5"/>
  <c r="A30" i="5"/>
  <c r="U131" i="11" l="1"/>
  <c r="F148" i="11"/>
  <c r="F151" i="11" s="1"/>
  <c r="J136" i="11"/>
  <c r="G138" i="11"/>
  <c r="J138" i="11" s="1"/>
  <c r="G148" i="11" l="1"/>
  <c r="G151" i="11" s="1"/>
</calcChain>
</file>

<file path=xl/sharedStrings.xml><?xml version="1.0" encoding="utf-8"?>
<sst xmlns="http://schemas.openxmlformats.org/spreadsheetml/2006/main" count="1340" uniqueCount="740">
  <si>
    <t>Conference</t>
  </si>
  <si>
    <t>Date</t>
  </si>
  <si>
    <t>Members</t>
  </si>
  <si>
    <t>Assign</t>
  </si>
  <si>
    <t>File</t>
  </si>
  <si>
    <t>MAC</t>
  </si>
  <si>
    <t>B1G</t>
  </si>
  <si>
    <t>Game</t>
  </si>
  <si>
    <t>Orlando, FL</t>
  </si>
  <si>
    <t>12:00pm</t>
  </si>
  <si>
    <t>Sun Belt</t>
  </si>
  <si>
    <t>2:00pm</t>
  </si>
  <si>
    <t>ESPN</t>
  </si>
  <si>
    <t>MWC</t>
  </si>
  <si>
    <t>CUSA</t>
  </si>
  <si>
    <t>3:30pm</t>
  </si>
  <si>
    <t>ABC</t>
  </si>
  <si>
    <t>PAC-12</t>
  </si>
  <si>
    <t>Camellia</t>
  </si>
  <si>
    <t>Montgomery, AL</t>
  </si>
  <si>
    <t>5:30pm</t>
  </si>
  <si>
    <t>New Orleans</t>
  </si>
  <si>
    <t>New Orleans, LA</t>
  </si>
  <si>
    <t>9:00pm</t>
  </si>
  <si>
    <t>Miami, FL</t>
  </si>
  <si>
    <t>2:30pm</t>
  </si>
  <si>
    <t>Famous Idaho Potato</t>
  </si>
  <si>
    <t>Boise, ID</t>
  </si>
  <si>
    <t>Boca Raton, FL</t>
  </si>
  <si>
    <t>Mobile, AL</t>
  </si>
  <si>
    <t>8:00pm</t>
  </si>
  <si>
    <t>El Paso, TX</t>
  </si>
  <si>
    <t>CBS</t>
  </si>
  <si>
    <t>ACC</t>
  </si>
  <si>
    <t>Dallas, TX</t>
  </si>
  <si>
    <t>Bronx, NY</t>
  </si>
  <si>
    <t>Independence</t>
  </si>
  <si>
    <t>Shreveport, LA</t>
  </si>
  <si>
    <t>SEC</t>
  </si>
  <si>
    <t>Military</t>
  </si>
  <si>
    <t>Annapolis, MD</t>
  </si>
  <si>
    <t>5:00pm</t>
  </si>
  <si>
    <t>Tucson, AZ</t>
  </si>
  <si>
    <t>Armed Forces</t>
  </si>
  <si>
    <t>Texas</t>
  </si>
  <si>
    <t>Houston, TX</t>
  </si>
  <si>
    <t>Birmingham</t>
  </si>
  <si>
    <t>Birmingham, AL</t>
  </si>
  <si>
    <t>Charlotte, NC</t>
  </si>
  <si>
    <t>Music City</t>
  </si>
  <si>
    <t>Nashville, TN</t>
  </si>
  <si>
    <t>Atlanta, GA</t>
  </si>
  <si>
    <t>Arlington, TX</t>
  </si>
  <si>
    <t>Glendale, AZ</t>
  </si>
  <si>
    <t>1:00pm</t>
  </si>
  <si>
    <t>Tampa, FL</t>
  </si>
  <si>
    <t>Citrus</t>
  </si>
  <si>
    <t>Pasadena, CA</t>
  </si>
  <si>
    <t>Big 12</t>
  </si>
  <si>
    <t>Jacksonville, FL</t>
  </si>
  <si>
    <t>Liberty</t>
  </si>
  <si>
    <t>Memphis, TN</t>
  </si>
  <si>
    <t>Alamo</t>
  </si>
  <si>
    <t>San Antonio, TX</t>
  </si>
  <si>
    <t>CFP Championship</t>
  </si>
  <si>
    <t>Crew</t>
  </si>
  <si>
    <t>Big 12 Conference</t>
  </si>
  <si>
    <t>FBS Independents</t>
  </si>
  <si>
    <t>Sun Belt Conference</t>
  </si>
  <si>
    <t>T1</t>
  </si>
  <si>
    <t>T2</t>
  </si>
  <si>
    <t>C-USA</t>
  </si>
  <si>
    <t>AAC</t>
  </si>
  <si>
    <t>Independent</t>
  </si>
  <si>
    <t>SB</t>
  </si>
  <si>
    <t>B12</t>
  </si>
  <si>
    <t>CREWS</t>
  </si>
  <si>
    <t>TEAMS</t>
  </si>
  <si>
    <t>Boca Raton</t>
  </si>
  <si>
    <t>#</t>
  </si>
  <si>
    <t>Games</t>
  </si>
  <si>
    <t>MVC</t>
  </si>
  <si>
    <t>Phoenix, AZ</t>
  </si>
  <si>
    <t>Arizona</t>
  </si>
  <si>
    <t>SAT</t>
  </si>
  <si>
    <t>MON</t>
  </si>
  <si>
    <t>TUE</t>
  </si>
  <si>
    <t>WED</t>
  </si>
  <si>
    <t>THU</t>
  </si>
  <si>
    <t>FRI</t>
  </si>
  <si>
    <t>Playoff Revenue Pool</t>
  </si>
  <si>
    <t>4:00pm</t>
  </si>
  <si>
    <t>SUN</t>
  </si>
  <si>
    <t>Frisco</t>
  </si>
  <si>
    <t>WIN</t>
  </si>
  <si>
    <t>LOSS</t>
  </si>
  <si>
    <t>%</t>
  </si>
  <si>
    <t>MHSAA</t>
  </si>
  <si>
    <t>GAMES</t>
  </si>
  <si>
    <t>Act</t>
  </si>
  <si>
    <t>Gasparilla</t>
  </si>
  <si>
    <t>B1G Chanpionship</t>
  </si>
  <si>
    <t>R</t>
  </si>
  <si>
    <t>U</t>
  </si>
  <si>
    <t>H</t>
  </si>
  <si>
    <t>L</t>
  </si>
  <si>
    <t>S</t>
  </si>
  <si>
    <t>F</t>
  </si>
  <si>
    <t>B</t>
  </si>
  <si>
    <t>C</t>
  </si>
  <si>
    <t>ALT</t>
  </si>
  <si>
    <t>RO</t>
  </si>
  <si>
    <t>Com</t>
  </si>
  <si>
    <t>4/4</t>
  </si>
  <si>
    <t>MAC Championship</t>
  </si>
  <si>
    <t>Cure</t>
  </si>
  <si>
    <t>Gator</t>
  </si>
  <si>
    <t xml:space="preserve">H </t>
  </si>
  <si>
    <t>3/3</t>
  </si>
  <si>
    <t xml:space="preserve"> </t>
  </si>
  <si>
    <t>Sugar Bowl</t>
  </si>
  <si>
    <t>2/2</t>
  </si>
  <si>
    <t>Match-Up</t>
  </si>
  <si>
    <t>Conf.</t>
  </si>
  <si>
    <t>Frisco, TX</t>
  </si>
  <si>
    <t>Myrtle Beach</t>
  </si>
  <si>
    <t>Conway, SC</t>
  </si>
  <si>
    <t>$ Unannounced</t>
  </si>
  <si>
    <t>Guaranteed Rate</t>
  </si>
  <si>
    <t>Duke's Mayo</t>
  </si>
  <si>
    <t>1 Cotton</t>
  </si>
  <si>
    <t>Inglewood, CA</t>
  </si>
  <si>
    <t>Ft. Worth, TX</t>
  </si>
  <si>
    <t>1 Orange</t>
  </si>
  <si>
    <t>John Hayes</t>
  </si>
  <si>
    <t>4:30pm</t>
  </si>
  <si>
    <t>Jim Shaw</t>
  </si>
  <si>
    <t>Ron Tipton</t>
  </si>
  <si>
    <t>Jeremy Valentine</t>
  </si>
  <si>
    <t>Will Steinke</t>
  </si>
  <si>
    <t>Justin Staehr</t>
  </si>
  <si>
    <t>Barel</t>
  </si>
  <si>
    <t>Sean</t>
  </si>
  <si>
    <t>Bender</t>
  </si>
  <si>
    <t>Berry</t>
  </si>
  <si>
    <t>Lloyd</t>
  </si>
  <si>
    <t>Black</t>
  </si>
  <si>
    <t>Brian</t>
  </si>
  <si>
    <t>Brown</t>
  </si>
  <si>
    <t>Brent</t>
  </si>
  <si>
    <t>Michael</t>
  </si>
  <si>
    <t>Busse</t>
  </si>
  <si>
    <t>Dennis</t>
  </si>
  <si>
    <t>Chapman</t>
  </si>
  <si>
    <t>Carl</t>
  </si>
  <si>
    <t>Dave</t>
  </si>
  <si>
    <t>Clark</t>
  </si>
  <si>
    <t>Davenport</t>
  </si>
  <si>
    <t>Davis</t>
  </si>
  <si>
    <t>Daryl</t>
  </si>
  <si>
    <t>Dibble</t>
  </si>
  <si>
    <t>Jayson</t>
  </si>
  <si>
    <t>Driscoll</t>
  </si>
  <si>
    <t>Dunlap</t>
  </si>
  <si>
    <t>Tom</t>
  </si>
  <si>
    <t>William</t>
  </si>
  <si>
    <t>Bob</t>
  </si>
  <si>
    <t>Steve</t>
  </si>
  <si>
    <t>Robert</t>
  </si>
  <si>
    <t>Jason</t>
  </si>
  <si>
    <t>Henry</t>
  </si>
  <si>
    <t>Phil</t>
  </si>
  <si>
    <t>Ben</t>
  </si>
  <si>
    <t>Jackson</t>
  </si>
  <si>
    <t>Jensen</t>
  </si>
  <si>
    <t>Johnson</t>
  </si>
  <si>
    <t>Curt</t>
  </si>
  <si>
    <t>Jose</t>
  </si>
  <si>
    <t>Larry</t>
  </si>
  <si>
    <t>Leyton</t>
  </si>
  <si>
    <t>Adam</t>
  </si>
  <si>
    <t>Lobsinger</t>
  </si>
  <si>
    <t>Lott</t>
  </si>
  <si>
    <t>Loof</t>
  </si>
  <si>
    <t>Mausolf</t>
  </si>
  <si>
    <t>Dan</t>
  </si>
  <si>
    <t>McDaniels</t>
  </si>
  <si>
    <t>Cody</t>
  </si>
  <si>
    <t>Mutnick</t>
  </si>
  <si>
    <t>Nikkel</t>
  </si>
  <si>
    <t>Paganelli</t>
  </si>
  <si>
    <t>Brady</t>
  </si>
  <si>
    <t>Puffer</t>
  </si>
  <si>
    <t>Darrick</t>
  </si>
  <si>
    <t>Rau</t>
  </si>
  <si>
    <t>Rodenhouse</t>
  </si>
  <si>
    <t>Santilli</t>
  </si>
  <si>
    <t>Greg</t>
  </si>
  <si>
    <t>Smith</t>
  </si>
  <si>
    <t>Town</t>
  </si>
  <si>
    <t>Underwood</t>
  </si>
  <si>
    <t>Waun</t>
  </si>
  <si>
    <t>Damon</t>
  </si>
  <si>
    <t>Zapata</t>
  </si>
  <si>
    <t>Pete</t>
  </si>
  <si>
    <t>Richard</t>
  </si>
  <si>
    <t>Joseph</t>
  </si>
  <si>
    <t>Broussard</t>
  </si>
  <si>
    <t>Browneye</t>
  </si>
  <si>
    <t>Gills</t>
  </si>
  <si>
    <t>Martin</t>
  </si>
  <si>
    <t>Navarro</t>
  </si>
  <si>
    <t>MIAA</t>
  </si>
  <si>
    <t>GLIAC</t>
  </si>
  <si>
    <t>NCAC</t>
  </si>
  <si>
    <t>Fenway</t>
  </si>
  <si>
    <t>Boston, MA</t>
  </si>
  <si>
    <t>11:00am</t>
  </si>
  <si>
    <t>New Mexico</t>
  </si>
  <si>
    <t>Albuquerque</t>
  </si>
  <si>
    <t>Jimmy Kimmel L.A.</t>
  </si>
  <si>
    <t>5:45pm</t>
  </si>
  <si>
    <t>Las Vegas</t>
  </si>
  <si>
    <t>Las Vegas, NV</t>
  </si>
  <si>
    <t>7:30pm</t>
  </si>
  <si>
    <t>9:15pm</t>
  </si>
  <si>
    <t>6:30pm</t>
  </si>
  <si>
    <t>Hawai'i</t>
  </si>
  <si>
    <t>Honolulu, HI</t>
  </si>
  <si>
    <t>Quick Lane</t>
  </si>
  <si>
    <t>Detroit, MI</t>
  </si>
  <si>
    <t>Holiday</t>
  </si>
  <si>
    <t>San Diego, CA</t>
  </si>
  <si>
    <t>FOX</t>
  </si>
  <si>
    <t>Pinstripe</t>
  </si>
  <si>
    <t>Sun</t>
  </si>
  <si>
    <t>Barstool Sports Streaming</t>
  </si>
  <si>
    <t>2 ReliaQuest</t>
  </si>
  <si>
    <t>ESPN-2</t>
  </si>
  <si>
    <t>Jake Kemp</t>
  </si>
  <si>
    <t>Jeff Servinski</t>
  </si>
  <si>
    <t>Nicole Randolph</t>
  </si>
  <si>
    <t>Kevin Moss</t>
  </si>
  <si>
    <t>FCS 2nd Round Playoff</t>
  </si>
  <si>
    <t>Alt</t>
  </si>
  <si>
    <t>Andy Speciale</t>
  </si>
  <si>
    <t>Brett Carpenter</t>
  </si>
  <si>
    <t>Celebration Bowl</t>
  </si>
  <si>
    <t>Sugar</t>
  </si>
  <si>
    <t>Orange</t>
  </si>
  <si>
    <t>Celebration</t>
  </si>
  <si>
    <t>Peach</t>
  </si>
  <si>
    <t>Rose</t>
  </si>
  <si>
    <t>Fiesta</t>
  </si>
  <si>
    <t>Cotton</t>
  </si>
  <si>
    <t>Orange Bowl</t>
  </si>
  <si>
    <t>SWAC</t>
  </si>
  <si>
    <t>Other</t>
  </si>
  <si>
    <t>MEAC</t>
  </si>
  <si>
    <t>Ron Snodgrass</t>
  </si>
  <si>
    <t>Brad Hudak</t>
  </si>
  <si>
    <t>Phil Hicks</t>
  </si>
  <si>
    <t>Greg Nelson</t>
  </si>
  <si>
    <t>Greg Blum</t>
  </si>
  <si>
    <t>Rick Nelson</t>
  </si>
  <si>
    <t>Mike Conlin</t>
  </si>
  <si>
    <t>Ed Feaster</t>
  </si>
  <si>
    <t>Robert Smith</t>
  </si>
  <si>
    <t>Jason Nickelby</t>
  </si>
  <si>
    <t>Ken Koester</t>
  </si>
  <si>
    <t>Kris Van Meter</t>
  </si>
  <si>
    <t>Brent Durbin</t>
  </si>
  <si>
    <t>Jeff Meslow</t>
  </si>
  <si>
    <t>Tom Kissinger</t>
  </si>
  <si>
    <t>Matt Aloisio</t>
  </si>
  <si>
    <t>Marcus Allen</t>
  </si>
  <si>
    <t>Ryan Gannon</t>
  </si>
  <si>
    <t>Kevin Schwarzel</t>
  </si>
  <si>
    <t>Tim Gover</t>
  </si>
  <si>
    <t>BJ Henry</t>
  </si>
  <si>
    <t>Vince Winters</t>
  </si>
  <si>
    <t>Ray Daniels</t>
  </si>
  <si>
    <t>Ron Kay</t>
  </si>
  <si>
    <t>Tom Herbert</t>
  </si>
  <si>
    <t>David Siegle</t>
  </si>
  <si>
    <t>Ryan McClellan</t>
  </si>
  <si>
    <t>Matt Griebel</t>
  </si>
  <si>
    <t>Scott MacDonald</t>
  </si>
  <si>
    <t>Dan Novak</t>
  </si>
  <si>
    <t>Brad Brunet</t>
  </si>
  <si>
    <t>Gerry Bram</t>
  </si>
  <si>
    <t>John Hanneke</t>
  </si>
  <si>
    <t>Brett Henniger</t>
  </si>
  <si>
    <t>Devin Aller</t>
  </si>
  <si>
    <t>Chris LaMange</t>
  </si>
  <si>
    <t>Nick Brigati</t>
  </si>
  <si>
    <t>Kendal Smith</t>
  </si>
  <si>
    <t>Damon Wilcox</t>
  </si>
  <si>
    <t>Kendall Gant</t>
  </si>
  <si>
    <t>Greg Sujack</t>
  </si>
  <si>
    <t>College Assignments ONLY</t>
  </si>
  <si>
    <t>2:15pm</t>
  </si>
  <si>
    <t>68 Ventures</t>
  </si>
  <si>
    <t>7:00pm</t>
  </si>
  <si>
    <t>10:30pm</t>
  </si>
  <si>
    <t>SERVPRO First Responder</t>
  </si>
  <si>
    <t>Pop-Tarts</t>
  </si>
  <si>
    <t>Formerly known as Cheez-It Bowl</t>
  </si>
  <si>
    <t>$20,000,000 (aggregate) 2022-2024</t>
  </si>
  <si>
    <t>1 Rose - Playoff Semifinal</t>
  </si>
  <si>
    <t>#1 vs. #4 or #2 vs. #3</t>
  </si>
  <si>
    <t>1 Sugar - Playoff Semifinal</t>
  </si>
  <si>
    <t>8:45pm</t>
  </si>
  <si>
    <t>? vs. ?</t>
  </si>
  <si>
    <t>2023/24 Bowl Games</t>
  </si>
  <si>
    <t>2023 MHSAA High Scholl Playoff Assignments</t>
  </si>
  <si>
    <t>MHSAA Playoff Round</t>
  </si>
  <si>
    <t>First Name</t>
  </si>
  <si>
    <t>Last Name</t>
  </si>
  <si>
    <t>Disctirct</t>
  </si>
  <si>
    <t>Disctrict Final</t>
  </si>
  <si>
    <t>Regional Final</t>
  </si>
  <si>
    <t>Semi-Final</t>
  </si>
  <si>
    <t>State Final</t>
  </si>
  <si>
    <t>Total</t>
  </si>
  <si>
    <t>Babcock</t>
  </si>
  <si>
    <t>x</t>
  </si>
  <si>
    <t>Christian</t>
  </si>
  <si>
    <t>Allan</t>
  </si>
  <si>
    <t>Ray</t>
  </si>
  <si>
    <t>Carmichael</t>
  </si>
  <si>
    <t>Andy</t>
  </si>
  <si>
    <t>Dzierzyc</t>
  </si>
  <si>
    <t>Guck</t>
  </si>
  <si>
    <t>Hall</t>
  </si>
  <si>
    <t>Sam</t>
  </si>
  <si>
    <t>Hunt</t>
  </si>
  <si>
    <t>Caryn</t>
  </si>
  <si>
    <t>Kronk</t>
  </si>
  <si>
    <t>Recor</t>
  </si>
  <si>
    <t>Smead</t>
  </si>
  <si>
    <t xml:space="preserve">Mike </t>
  </si>
  <si>
    <t xml:space="preserve">Steven </t>
  </si>
  <si>
    <t>Way</t>
  </si>
  <si>
    <t>AVE Assignments/Official</t>
  </si>
  <si>
    <t>23 HS</t>
  </si>
  <si>
    <t>23 D2-1</t>
  </si>
  <si>
    <t>2023 NCAA DII 1st Round Playoff Game: Henderson State vs. Central Missouri, Saturday, November 18, 2023</t>
  </si>
  <si>
    <t>Gold</t>
  </si>
  <si>
    <t>Brad</t>
  </si>
  <si>
    <t>2023 NCAA DIII 1st Round Playoff Game: Belhaven vs. North Central College, Saturday, November 18, 2023</t>
  </si>
  <si>
    <t>23 D2-2</t>
  </si>
  <si>
    <t>GMAC/GLVC</t>
  </si>
  <si>
    <t>2023 America's Crossroads Bowl: Ashland vs. McKendree, Saturday, December 1, 2023 6:00 PM ET</t>
  </si>
  <si>
    <t>23 FCS-1</t>
  </si>
  <si>
    <t>2023 NCAA FCS 2nd Round Playoff Game: NC Central or Richmond vs. Albany, Saturday, December 2, 2023</t>
  </si>
  <si>
    <t>23 FCS-2</t>
  </si>
  <si>
    <t>23 FCS-3</t>
  </si>
  <si>
    <t>CAA</t>
  </si>
  <si>
    <t>2023 NCAA FCS 2nd Round Playoff Game: Lafayette or Delaware vs. Montana, Saturday, December 2, 2023</t>
  </si>
  <si>
    <t>2023 NCAA FCS 2nd Round Playoff Game: Sacramento ST or North Dakota vs. South Dakota, Saturday, December 2, 2023</t>
  </si>
  <si>
    <t>23 D3-2</t>
  </si>
  <si>
    <t>23 D3-1</t>
  </si>
  <si>
    <t>2023 NCAA DIII 1st Round Playoff Game: Grove City vs. Susquehanna, Saturday, November 18, 2023</t>
  </si>
  <si>
    <t>23 MAC Champ</t>
  </si>
  <si>
    <t>2023 MAC Championship: Toledo vs. Miami (OH), Saturday, December 2, 2023, 12:00 PM ET, ESPN</t>
  </si>
  <si>
    <t>23 B1G Champ</t>
  </si>
  <si>
    <t>2023 B1G Championship: Michigan vs. Iowa, Saturday, December 2, 2023, 8:00 PM ET, FOX</t>
  </si>
  <si>
    <t>23 SEC Champ</t>
  </si>
  <si>
    <t>23 AAC Champ</t>
  </si>
  <si>
    <t>2023 AAC Championship: SMU vs. Tulane, Saturday, December 2, 2023,  4:00 PM ET, ABC</t>
  </si>
  <si>
    <t>2023 SEC Championship: Georgia vs. Alabama, Saturday, December 2, 2023, 4:00 PM ET, CBS</t>
  </si>
  <si>
    <t xml:space="preserve">23 D2-3 </t>
  </si>
  <si>
    <t>2023 NCAA DII Quarterfinal Playoff:  Lenoir-Rhyne vs. Valdosta State, Saturday, December 2, 2023</t>
  </si>
  <si>
    <t>Rod Ammariu</t>
  </si>
  <si>
    <t>John Wiercinski</t>
  </si>
  <si>
    <t>Tim O'Dey</t>
  </si>
  <si>
    <t>Nick Baniel</t>
  </si>
  <si>
    <t>Chris Williams</t>
  </si>
  <si>
    <t>Jeff Pasold</t>
  </si>
  <si>
    <t>Jim Wojcikiewicz</t>
  </si>
  <si>
    <t>Josh Dascher</t>
  </si>
  <si>
    <t>Billy Williams</t>
  </si>
  <si>
    <t>John Swartz</t>
  </si>
  <si>
    <t>Scott Aronowitz</t>
  </si>
  <si>
    <t>Tulane Green Wave</t>
  </si>
  <si>
    <t>UTSA Roadrunners</t>
  </si>
  <si>
    <t>Memphis Tigers</t>
  </si>
  <si>
    <t>South Florida Bulls</t>
  </si>
  <si>
    <t>Rice Owls</t>
  </si>
  <si>
    <t>Navy Midshipmen</t>
  </si>
  <si>
    <t>North Texas Mean Green</t>
  </si>
  <si>
    <t>UAB Blazers</t>
  </si>
  <si>
    <t>Florida Atlantic Owls</t>
  </si>
  <si>
    <t>Charlotte 49ers</t>
  </si>
  <si>
    <t>Tulsa Golden Hurricane</t>
  </si>
  <si>
    <t>Temple Owls</t>
  </si>
  <si>
    <t>East Carolina Pirates</t>
  </si>
  <si>
    <t>American Athletic Conference</t>
  </si>
  <si>
    <t>Georgia Tech Yellow Jackets</t>
  </si>
  <si>
    <t>Virginia Tech Hokies</t>
  </si>
  <si>
    <t>North Carolina Tar Heels</t>
  </si>
  <si>
    <t>Duke Blue Devils</t>
  </si>
  <si>
    <t>Miami Hurricanes</t>
  </si>
  <si>
    <t>Boston College Eagles</t>
  </si>
  <si>
    <t>Syracuse Orange</t>
  </si>
  <si>
    <t>Pittsburgh Panthers</t>
  </si>
  <si>
    <t>Virginia Cavaliers</t>
  </si>
  <si>
    <t>Wake Forest Demon Deacons</t>
  </si>
  <si>
    <t>(AAC)</t>
  </si>
  <si>
    <t>Atlantic Coast Conference</t>
  </si>
  <si>
    <t>(ACC)</t>
  </si>
  <si>
    <t>5  Florida State Seminoles</t>
  </si>
  <si>
    <t>24  SMU Mustangs</t>
  </si>
  <si>
    <t>15  Louisville Cardinals</t>
  </si>
  <si>
    <t>18  NC State Wolfpack</t>
  </si>
  <si>
    <t>22  Clemson Tigers</t>
  </si>
  <si>
    <t>Iowa State Cyclones</t>
  </si>
  <si>
    <t>West Virginia Mountaineers</t>
  </si>
  <si>
    <t>Texas Tech Red Raiders</t>
  </si>
  <si>
    <t>Kansas Jayhawks</t>
  </si>
  <si>
    <t>UCF Knights</t>
  </si>
  <si>
    <t>TCU Horned Frogs</t>
  </si>
  <si>
    <t>Houston Cougars</t>
  </si>
  <si>
    <t>BYU Cougars</t>
  </si>
  <si>
    <t>Baylor Bears</t>
  </si>
  <si>
    <t>Cincinnati Bearcats</t>
  </si>
  <si>
    <t>3  Texas Longhorns</t>
  </si>
  <si>
    <t>20  Oklahoma State Cowboys</t>
  </si>
  <si>
    <t>12  Oklahoma Sooners</t>
  </si>
  <si>
    <t>25  Kansas State Wildcats</t>
  </si>
  <si>
    <t>(B12)</t>
  </si>
  <si>
    <t>EAST</t>
  </si>
  <si>
    <t>Maryland Terrapins</t>
  </si>
  <si>
    <t>Rutgers Scarlet Knights</t>
  </si>
  <si>
    <t>Michigan State Spartans</t>
  </si>
  <si>
    <t>Indiana Hoosiers</t>
  </si>
  <si>
    <t>Big Ten Conference</t>
  </si>
  <si>
    <t>(B1G)</t>
  </si>
  <si>
    <t>1  Michigan Wolverines</t>
  </si>
  <si>
    <t>7  Ohio State Buckeyes</t>
  </si>
  <si>
    <t>10  Penn State Nittany Lions</t>
  </si>
  <si>
    <t>WEST</t>
  </si>
  <si>
    <t>Northwestern Wildcats</t>
  </si>
  <si>
    <t>Wisconsin Badgers</t>
  </si>
  <si>
    <t>Nebraska Cornhuskers</t>
  </si>
  <si>
    <t>Purdue Boilermakers</t>
  </si>
  <si>
    <t>Illinois Fighting Illini</t>
  </si>
  <si>
    <t>Minnesota Golden Gophers</t>
  </si>
  <si>
    <t>17  Iowa Hawkeyes</t>
  </si>
  <si>
    <t>New Mexico State Aggies</t>
  </si>
  <si>
    <t>Jacksonville State Gamecocks</t>
  </si>
  <si>
    <t>Western Kentucky Hilltoppers</t>
  </si>
  <si>
    <t>Middle Tennessee Blue Raiders</t>
  </si>
  <si>
    <t>Louisiana Tech Bulldogs</t>
  </si>
  <si>
    <t>Sam Houston Bearkats</t>
  </si>
  <si>
    <t>UTEP Miners</t>
  </si>
  <si>
    <t>Florida International Panthers</t>
  </si>
  <si>
    <t>Conference USA</t>
  </si>
  <si>
    <t>(CUSA)</t>
  </si>
  <si>
    <t>23  Liberty Flames</t>
  </si>
  <si>
    <t>Army Black Knights</t>
  </si>
  <si>
    <t>UConn Huskies</t>
  </si>
  <si>
    <t>Massachusetts Minutemen</t>
  </si>
  <si>
    <t>16  Notre Dame Fighting Irish</t>
  </si>
  <si>
    <t>(IND)</t>
  </si>
  <si>
    <t>Miami (OH) RedHawks</t>
  </si>
  <si>
    <t>Ohio Bobcats</t>
  </si>
  <si>
    <t>Bowling Green Falcons</t>
  </si>
  <si>
    <t>Buffalo Bulls</t>
  </si>
  <si>
    <t>Akron Zips</t>
  </si>
  <si>
    <t>Kent State Golden Flashes</t>
  </si>
  <si>
    <t>Mid-American Conference</t>
  </si>
  <si>
    <t>(MAC)</t>
  </si>
  <si>
    <t>Toledo Rockets</t>
  </si>
  <si>
    <t>Northern Illinois Huskies</t>
  </si>
  <si>
    <t>Eastern Michigan Eagles</t>
  </si>
  <si>
    <t>Western Michigan Broncos</t>
  </si>
  <si>
    <t>Ball State Cardinals</t>
  </si>
  <si>
    <t>Central Michigan Chippewas</t>
  </si>
  <si>
    <t>Boise State Broncos</t>
  </si>
  <si>
    <t>San José State Spartans</t>
  </si>
  <si>
    <t>UNLV Rebels</t>
  </si>
  <si>
    <t>Air Force Falcons</t>
  </si>
  <si>
    <t>Wyoming Cowboys</t>
  </si>
  <si>
    <t>Fresno State Bulldogs</t>
  </si>
  <si>
    <t>Utah State Aggies</t>
  </si>
  <si>
    <t>Hawai'i Rainbow Warriors</t>
  </si>
  <si>
    <t>Colorado State Rams</t>
  </si>
  <si>
    <t>Nevada Wolf Pack</t>
  </si>
  <si>
    <t>New Mexico Lobos</t>
  </si>
  <si>
    <t>San Diego State Aztecs</t>
  </si>
  <si>
    <t>Mountain West Conference</t>
  </si>
  <si>
    <t>(MWC)</t>
  </si>
  <si>
    <t>Utah Utes</t>
  </si>
  <si>
    <t>USC Trojans</t>
  </si>
  <si>
    <t>California Golden Bears</t>
  </si>
  <si>
    <t>UCLA Bruins</t>
  </si>
  <si>
    <t>Arizona State Sun Devils</t>
  </si>
  <si>
    <t>Stanford Cardinal</t>
  </si>
  <si>
    <t>Washington State Cougars</t>
  </si>
  <si>
    <t>Colorado Buffaloes</t>
  </si>
  <si>
    <t>Pacific 12 Conference</t>
  </si>
  <si>
    <t>(PAC 12)</t>
  </si>
  <si>
    <t>2  Washington Huskies</t>
  </si>
  <si>
    <t>8  Oregon Ducks</t>
  </si>
  <si>
    <t>14  Arizona Wildcats</t>
  </si>
  <si>
    <t>19  Oregon State Beavers</t>
  </si>
  <si>
    <t>Kentucky Wildcats</t>
  </si>
  <si>
    <t>Florida Gators</t>
  </si>
  <si>
    <t>South Carolina Gamecocks</t>
  </si>
  <si>
    <t>Vanderbilt Commodores</t>
  </si>
  <si>
    <t>Texas A&amp;M Aggies</t>
  </si>
  <si>
    <t>Auburn Tigers</t>
  </si>
  <si>
    <t>Mississippi State Bulldogs</t>
  </si>
  <si>
    <t>Arkansas Razorbacks</t>
  </si>
  <si>
    <t>Southeast Conference</t>
  </si>
  <si>
    <t>(SEC)</t>
  </si>
  <si>
    <t>5  Georgia Bulldogs</t>
  </si>
  <si>
    <t>9  Missouri Tigers</t>
  </si>
  <si>
    <t>21  Tennessee Volunteers</t>
  </si>
  <si>
    <t>4  Alabama Crimson Tide</t>
  </si>
  <si>
    <t>11  Ole Miss Rebels</t>
  </si>
  <si>
    <t>13  LSU Tigers</t>
  </si>
  <si>
    <t>James Madison Dukes</t>
  </si>
  <si>
    <t>Appalachian State Mountaineers</t>
  </si>
  <si>
    <t>Coastal Carolina Chanticleers</t>
  </si>
  <si>
    <t>Old Dominion Monarchs</t>
  </si>
  <si>
    <t>Georgia State Panthers</t>
  </si>
  <si>
    <t>Marshall Thundering Herd</t>
  </si>
  <si>
    <t>Georgia Southern Eagles</t>
  </si>
  <si>
    <t>Troy Trojans</t>
  </si>
  <si>
    <t>Texas State Bobcats</t>
  </si>
  <si>
    <t>South Alabama Jaguars</t>
  </si>
  <si>
    <t>Arkansas State Red Wolves</t>
  </si>
  <si>
    <t>Louisiana Ragin' Cajuns</t>
  </si>
  <si>
    <t>Southern Miss Golden Eagles</t>
  </si>
  <si>
    <t>UL Monroe Warhawks</t>
  </si>
  <si>
    <t>(SBC)</t>
  </si>
  <si>
    <t>Famous Toastery Bowl</t>
  </si>
  <si>
    <t>IND</t>
  </si>
  <si>
    <t>$TBD</t>
  </si>
  <si>
    <t>vs.</t>
  </si>
  <si>
    <t>Famous Toastery</t>
  </si>
  <si>
    <t>First Responders</t>
  </si>
  <si>
    <t>LA</t>
  </si>
  <si>
    <t>Gauranteed Rate</t>
  </si>
  <si>
    <t>Reliant</t>
  </si>
  <si>
    <t>Pop-Tarts Bowl</t>
  </si>
  <si>
    <t>Famous Idaho Potato Bowl</t>
  </si>
  <si>
    <t>Hawai'I Bowl</t>
  </si>
  <si>
    <t>23 FCS-4</t>
  </si>
  <si>
    <t>2023 NCAA FCS Quarterfinal Playoff: Furman vs. Montana, Friday, December 8, 2023, 9:00 PM ET, ESPN2</t>
  </si>
  <si>
    <t>23 D2 Champ</t>
  </si>
  <si>
    <t>,</t>
  </si>
  <si>
    <t>2023 NCAA DII National CHAMPIONSHIP: CO School of Mines or Kutztown vs. Lenoir-Rhyne or Harding, Saturday, December 16, 2023, 1:00 PM ET ESPNU</t>
  </si>
  <si>
    <t>23 Toast</t>
  </si>
  <si>
    <t>2023 Toastery Bowl: Western Kentucky Hilltoppers (7-5) vs. Old Dominion Monarchs (6-6), Monday, December 18, 2023, 2:30 PM ET, ESPN</t>
  </si>
  <si>
    <t>23 Potato</t>
  </si>
  <si>
    <t>2023 Famous Idaho Potato Bowl: Utah State (6-6) vs. Georgia State (6-6), Saturday, December 23, 2023, 3:30 PM ET, ESPN</t>
  </si>
  <si>
    <t>23 Hawaii</t>
  </si>
  <si>
    <t>2023 Hawai'I Bowl: Coastal Carolina (7-5) vs. San Jose State (7-5), Saturday, December 23, 2023, 10:30 PM ET, ESPN</t>
  </si>
  <si>
    <t>23 Dukes</t>
  </si>
  <si>
    <t>2023 Duke's Mayo Bowl: North Carolina (8-4) vs. West Virginia (8-4), Wednesday, December 27, 2023, 5:30 PN ET, ESPN</t>
  </si>
  <si>
    <t>23 Texas</t>
  </si>
  <si>
    <t>2023 Texas Bowl: Oklahoma State (9-4) vs. Texas A&amp;M (7-5), Wednesday, December 27, 2023, 10:30 PM ET, ESPN</t>
  </si>
  <si>
    <t>23 Pop</t>
  </si>
  <si>
    <t>2023 Pop-Tarts Bowl: NC State (9-3) vs. Kansas State (8-4), Thursday, December 28, 2023; 5:45 PM ET, ESPN</t>
  </si>
  <si>
    <t>23 Orange</t>
  </si>
  <si>
    <t>2023 Orange Bowl: #5 Florida State (13-0) vs. #6 Georgia (12-1), Saturday, December 30, 2023, 4:00 PM, ESPN</t>
  </si>
  <si>
    <t>2024 Sugar Bowl CFP Playoff: #2 Washington (13-0) vs. #3 Texas (12-1), Monday, January 1, 2024, 8:45 PM ET, ESPN</t>
  </si>
  <si>
    <t>24 Sugar</t>
  </si>
  <si>
    <t>Marc Shield</t>
  </si>
  <si>
    <t>Mike Williams</t>
  </si>
  <si>
    <t>Bill Foltz</t>
  </si>
  <si>
    <t>David Middleton</t>
  </si>
  <si>
    <t>Andrew McGrath</t>
  </si>
  <si>
    <t>Jsaon Boykin</t>
  </si>
  <si>
    <t>Mike Lowenberg</t>
  </si>
  <si>
    <t>Sam Mattaway</t>
  </si>
  <si>
    <t>Pat Dolphin</t>
  </si>
  <si>
    <t>Jen Burke</t>
  </si>
  <si>
    <t>Matt Packowski</t>
  </si>
  <si>
    <t>Keith Zirbel</t>
  </si>
  <si>
    <t>Dennis Jackson</t>
  </si>
  <si>
    <t>Tony Romano</t>
  </si>
  <si>
    <t>Bob Holcomb</t>
  </si>
  <si>
    <t>Gary Jagodzinski</t>
  </si>
  <si>
    <t>Gary Schildmeyer</t>
  </si>
  <si>
    <t>Don Bondy</t>
  </si>
  <si>
    <t>Ken Myers</t>
  </si>
  <si>
    <t>Texas Bowl</t>
  </si>
  <si>
    <t>Duke's Mayo Bowl</t>
  </si>
  <si>
    <t>Jerry McGinn</t>
  </si>
  <si>
    <t>Kris Loving</t>
  </si>
  <si>
    <t>Steven Verbridge</t>
  </si>
  <si>
    <t>Jeff Latkiewicz</t>
  </si>
  <si>
    <t>Francisco Villar</t>
  </si>
  <si>
    <t>Chris Coyte</t>
  </si>
  <si>
    <t>Rudy Studd</t>
  </si>
  <si>
    <t>Gaylon Williams</t>
  </si>
  <si>
    <t>Mike Elliott</t>
  </si>
  <si>
    <t>Will McKoy</t>
  </si>
  <si>
    <t>Dave Witvoet</t>
  </si>
  <si>
    <t>6/6</t>
  </si>
  <si>
    <t>Larry Smith</t>
  </si>
  <si>
    <t>Ken Zelamanski</t>
  </si>
  <si>
    <t>Ryan MacDonald</t>
  </si>
  <si>
    <t>Grady Smith</t>
  </si>
  <si>
    <t>Mike Stumberg</t>
  </si>
  <si>
    <t>Kole Knuepel</t>
  </si>
  <si>
    <t>Dennis Lipski</t>
  </si>
  <si>
    <t>Sergio DeHoyos</t>
  </si>
  <si>
    <t>Lamont Simpson</t>
  </si>
  <si>
    <t>Joel Clay</t>
  </si>
  <si>
    <t>Denny Morris</t>
  </si>
  <si>
    <t>Ric Hinkamper</t>
  </si>
  <si>
    <t>James Wharrie</t>
  </si>
  <si>
    <t>Kyle DeBuse</t>
  </si>
  <si>
    <t>Matt Kukar</t>
  </si>
  <si>
    <t>Bryan Banks</t>
  </si>
  <si>
    <t>Mark Kluczynski</t>
  </si>
  <si>
    <t>Brian Smith</t>
  </si>
  <si>
    <t xml:space="preserve">R </t>
  </si>
  <si>
    <t xml:space="preserve">Rick Warne </t>
  </si>
  <si>
    <t xml:space="preserve">U </t>
  </si>
  <si>
    <t xml:space="preserve">Keith Wohlers </t>
  </si>
  <si>
    <t xml:space="preserve">Gordy Hanson </t>
  </si>
  <si>
    <t xml:space="preserve">F </t>
  </si>
  <si>
    <t xml:space="preserve">Stacy Jameson </t>
  </si>
  <si>
    <t xml:space="preserve">S </t>
  </si>
  <si>
    <t xml:space="preserve">Harlan Bizzell </t>
  </si>
  <si>
    <t xml:space="preserve">C </t>
  </si>
  <si>
    <t>Matt Powell</t>
  </si>
  <si>
    <t xml:space="preserve">RO </t>
  </si>
  <si>
    <t xml:space="preserve">Gary Dulaney </t>
  </si>
  <si>
    <t xml:space="preserve">Com </t>
  </si>
  <si>
    <t xml:space="preserve">David Schiavone </t>
  </si>
  <si>
    <t>AJ Haduch</t>
  </si>
  <si>
    <t>Joe Abro</t>
  </si>
  <si>
    <t xml:space="preserve">Marcel Kerr </t>
  </si>
  <si>
    <t xml:space="preserve">Adam McClurg </t>
  </si>
  <si>
    <t xml:space="preserve">Sam Banks </t>
  </si>
  <si>
    <t xml:space="preserve">B </t>
  </si>
  <si>
    <t xml:space="preserve">Jeremy Reed </t>
  </si>
  <si>
    <t>David Hergert</t>
  </si>
  <si>
    <t xml:space="preserve">Pete Bobber </t>
  </si>
  <si>
    <t xml:space="preserve">Dustin Carter </t>
  </si>
  <si>
    <t>Amanda Bender</t>
  </si>
  <si>
    <t>Frank Sryszak</t>
  </si>
  <si>
    <t>Tim Barker</t>
  </si>
  <si>
    <t>Treavor Jones</t>
  </si>
  <si>
    <t>Brian Doherty</t>
  </si>
  <si>
    <t>Adam Semo</t>
  </si>
  <si>
    <t>Antonio Burt</t>
  </si>
  <si>
    <t>Matthew Smyth</t>
  </si>
  <si>
    <t>Steven Wood</t>
  </si>
  <si>
    <t>Eric Towe</t>
  </si>
  <si>
    <t>Steve Miller</t>
  </si>
  <si>
    <t>John Shay</t>
  </si>
  <si>
    <t>FCS Quarterfinal Playoff</t>
  </si>
  <si>
    <t>0/2</t>
  </si>
  <si>
    <r>
      <t xml:space="preserve">R-Speciale
U-Hanneke
C-Novak
H-Sheild
L-Mike Williams
S-Henninger
</t>
    </r>
    <r>
      <rPr>
        <b/>
        <sz val="8"/>
        <color rgb="FF0000FF"/>
        <rFont val="Calibri"/>
        <family val="2"/>
        <scheme val="minor"/>
      </rPr>
      <t>F-Brunet
B-Foltz</t>
    </r>
    <r>
      <rPr>
        <sz val="8"/>
        <color theme="1"/>
        <rFont val="Calibri"/>
        <family val="2"/>
        <scheme val="minor"/>
      </rPr>
      <t xml:space="preserve">
RO-McGrath
CO-Boykin
Alt-Middleton</t>
    </r>
  </si>
  <si>
    <r>
      <rPr>
        <b/>
        <sz val="8"/>
        <color rgb="FF0000FF"/>
        <rFont val="Calibri"/>
        <family val="2"/>
        <scheme val="minor"/>
      </rPr>
      <t>R-Valentine</t>
    </r>
    <r>
      <rPr>
        <sz val="8"/>
        <color theme="1"/>
        <rFont val="Calibri"/>
        <family val="2"/>
        <scheme val="minor"/>
      </rPr>
      <t xml:space="preserve">
U-Steinke
H-Lowenberg
L-Mattaway
F-Dolphin
S-Berke
</t>
    </r>
    <r>
      <rPr>
        <b/>
        <sz val="8"/>
        <color rgb="FF0000FF"/>
        <rFont val="Calibri"/>
        <family val="2"/>
        <scheme val="minor"/>
      </rPr>
      <t>B-Wilcox</t>
    </r>
    <r>
      <rPr>
        <sz val="8"/>
        <color theme="1"/>
        <rFont val="Calibri"/>
        <family val="2"/>
        <scheme val="minor"/>
      </rPr>
      <t xml:space="preserve">
C-Romano
</t>
    </r>
    <r>
      <rPr>
        <b/>
        <sz val="8"/>
        <color rgb="FF0000FF"/>
        <rFont val="Calibri"/>
        <family val="2"/>
        <scheme val="minor"/>
      </rPr>
      <t>A-Packowski</t>
    </r>
    <r>
      <rPr>
        <sz val="8"/>
        <color theme="1"/>
        <rFont val="Calibri"/>
        <family val="2"/>
        <scheme val="minor"/>
      </rPr>
      <t xml:space="preserve">
RO-Zirbel
CO-Jackson</t>
    </r>
  </si>
  <si>
    <r>
      <t xml:space="preserve">R-Sujack
</t>
    </r>
    <r>
      <rPr>
        <b/>
        <sz val="8"/>
        <color rgb="FF0000FF"/>
        <rFont val="Calibri"/>
        <family val="2"/>
        <scheme val="minor"/>
      </rPr>
      <t>U-Holcomb</t>
    </r>
    <r>
      <rPr>
        <sz val="8"/>
        <color theme="1"/>
        <rFont val="Calibri"/>
        <family val="2"/>
        <scheme val="minor"/>
      </rPr>
      <t xml:space="preserve">
H-Griebel
L-Jagodzinski
</t>
    </r>
    <r>
      <rPr>
        <b/>
        <sz val="8"/>
        <color rgb="FF0000FF"/>
        <rFont val="Calibri"/>
        <family val="2"/>
        <scheme val="minor"/>
      </rPr>
      <t>F-KSmith</t>
    </r>
    <r>
      <rPr>
        <sz val="8"/>
        <color theme="1"/>
        <rFont val="Calibri"/>
        <family val="2"/>
        <scheme val="minor"/>
      </rPr>
      <t xml:space="preserve">
S-MacDonald
B-Aller
C-Gant
A-Schildmeyer
RO-Bondy
</t>
    </r>
    <r>
      <rPr>
        <b/>
        <sz val="8"/>
        <color rgb="FF0000FF"/>
        <rFont val="Calibri"/>
        <family val="2"/>
        <scheme val="minor"/>
      </rPr>
      <t>CO-Myers</t>
    </r>
  </si>
  <si>
    <r>
      <t xml:space="preserve">R-McGinn
U-McClellan
H-Loving
L-Winters
F-Daniels
S-Verbridge
</t>
    </r>
    <r>
      <rPr>
        <b/>
        <sz val="8"/>
        <color rgb="FF0000FF"/>
        <rFont val="Calibri"/>
        <family val="2"/>
      </rPr>
      <t>B-Latkiewicz</t>
    </r>
    <r>
      <rPr>
        <sz val="8"/>
        <color rgb="FF000000"/>
        <rFont val="Calibri"/>
        <family val="2"/>
      </rPr>
      <t xml:space="preserve">
C-Villar
</t>
    </r>
    <r>
      <rPr>
        <b/>
        <sz val="8"/>
        <color rgb="FF0000FF"/>
        <rFont val="Calibri"/>
        <family val="2"/>
      </rPr>
      <t>ALT-Durbin</t>
    </r>
    <r>
      <rPr>
        <sz val="8"/>
        <color rgb="FF000000"/>
        <rFont val="Calibri"/>
        <family val="2"/>
      </rPr>
      <t xml:space="preserve">
RO-Koester</t>
    </r>
  </si>
  <si>
    <r>
      <t xml:space="preserve">R-Coyte
</t>
    </r>
    <r>
      <rPr>
        <b/>
        <sz val="8"/>
        <color rgb="FF0000FF"/>
        <rFont val="Calibri"/>
        <family val="2"/>
      </rPr>
      <t>U-Shaw</t>
    </r>
    <r>
      <rPr>
        <sz val="8"/>
        <color rgb="FF000000"/>
        <rFont val="Calibri"/>
        <family val="2"/>
      </rPr>
      <t xml:space="preserve">
H-Van Meter
L-Studd
S-Gannon
</t>
    </r>
    <r>
      <rPr>
        <b/>
        <sz val="8"/>
        <color rgb="FF0000FF"/>
        <rFont val="Calibri"/>
        <family val="2"/>
      </rPr>
      <t>F-GWilliams</t>
    </r>
    <r>
      <rPr>
        <sz val="8"/>
        <color rgb="FF000000"/>
        <rFont val="Calibri"/>
        <family val="2"/>
      </rPr>
      <t xml:space="preserve">
B-Elliott
</t>
    </r>
    <r>
      <rPr>
        <b/>
        <sz val="8"/>
        <color rgb="FF0000FF"/>
        <rFont val="Calibri"/>
        <family val="2"/>
      </rPr>
      <t>C-Kay
ALT-McKoy
RO-Witvoet
Com-Nelson</t>
    </r>
  </si>
  <si>
    <r>
      <t xml:space="preserve">R-LSmith
</t>
    </r>
    <r>
      <rPr>
        <b/>
        <sz val="8"/>
        <color rgb="FF0000FF"/>
        <rFont val="Calibri"/>
        <family val="2"/>
        <scheme val="minor"/>
      </rPr>
      <t>U-Zelamanski</t>
    </r>
    <r>
      <rPr>
        <sz val="8"/>
        <color theme="1"/>
        <rFont val="Calibri"/>
        <family val="2"/>
        <scheme val="minor"/>
      </rPr>
      <t xml:space="preserve">
H-MacDonald
L-Meslow
F-GSmith
</t>
    </r>
    <r>
      <rPr>
        <b/>
        <sz val="8"/>
        <color rgb="FF0000FF"/>
        <rFont val="Calibri"/>
        <family val="2"/>
        <scheme val="minor"/>
      </rPr>
      <t>S-Randolph</t>
    </r>
    <r>
      <rPr>
        <sz val="8"/>
        <color theme="1"/>
        <rFont val="Calibri"/>
        <family val="2"/>
        <scheme val="minor"/>
      </rPr>
      <t xml:space="preserve">
B-Schwarzel
C-Stumberg
ALT-Knuepel
RO-Herbert
Com-Lipski</t>
    </r>
  </si>
  <si>
    <r>
      <t xml:space="preserve">R-Blum
U-Hudak
H-Henry
L-DeHoyos
</t>
    </r>
    <r>
      <rPr>
        <b/>
        <sz val="8"/>
        <color rgb="FF0000FF"/>
        <rFont val="Calibri"/>
        <family val="2"/>
        <scheme val="minor"/>
      </rPr>
      <t>F-Simpson
S-Clay</t>
    </r>
    <r>
      <rPr>
        <sz val="8"/>
        <color theme="1"/>
        <rFont val="Calibri"/>
        <family val="2"/>
        <scheme val="minor"/>
      </rPr>
      <t xml:space="preserve">
B-Morris
C-Nelson
ALT-RSmith
RO-Kissinger
Com-Aloisio</t>
    </r>
  </si>
  <si>
    <r>
      <t xml:space="preserve">R-Snodgrass
</t>
    </r>
    <r>
      <rPr>
        <b/>
        <sz val="8"/>
        <color rgb="FF0000FF"/>
        <rFont val="Calibri"/>
        <family val="2"/>
        <scheme val="minor"/>
      </rPr>
      <t>U-Feaster</t>
    </r>
    <r>
      <rPr>
        <sz val="8"/>
        <color theme="1"/>
        <rFont val="Calibri"/>
        <family val="2"/>
        <scheme val="minor"/>
      </rPr>
      <t xml:space="preserve">
H-Hinkamper
L-Wharrie
F-DeBuse
S-Kukar
</t>
    </r>
    <r>
      <rPr>
        <b/>
        <sz val="8"/>
        <color rgb="FF0000FF"/>
        <rFont val="Calibri"/>
        <family val="2"/>
        <scheme val="minor"/>
      </rPr>
      <t>B-Kemp</t>
    </r>
    <r>
      <rPr>
        <sz val="8"/>
        <color theme="1"/>
        <rFont val="Calibri"/>
        <family val="2"/>
        <scheme val="minor"/>
      </rPr>
      <t xml:space="preserve">
C-Banks
ALT-Kluczynski
RO-BSmith
</t>
    </r>
    <r>
      <rPr>
        <b/>
        <sz val="8"/>
        <color rgb="FF0000FF"/>
        <rFont val="Calibri"/>
        <family val="2"/>
        <scheme val="minor"/>
      </rPr>
      <t>Com-Conlin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</si>
  <si>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Georgia Southern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21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 xml:space="preserve">W </t>
    </r>
    <r>
      <rPr>
        <sz val="12"/>
        <color rgb="FF000000"/>
        <rFont val="Arial"/>
        <family val="2"/>
      </rPr>
      <t>- Ohio (</t>
    </r>
    <r>
      <rPr>
        <b/>
        <sz val="12"/>
        <color rgb="FF00B050"/>
        <rFont val="Arial"/>
        <family val="2"/>
      </rPr>
      <t>10</t>
    </r>
    <r>
      <rPr>
        <sz val="12"/>
        <color rgb="FF000000"/>
        <rFont val="Arial"/>
        <family val="2"/>
      </rPr>
      <t xml:space="preserve">-3) - </t>
    </r>
    <r>
      <rPr>
        <b/>
        <sz val="12"/>
        <color rgb="FF00B050"/>
        <rFont val="Arial"/>
        <family val="2"/>
      </rPr>
      <t>41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</si>
  <si>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Howard (6-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26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</si>
  <si>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Florida A&amp;M (</t>
    </r>
    <r>
      <rPr>
        <b/>
        <sz val="12"/>
        <color rgb="FF00B050"/>
        <rFont val="Arial"/>
        <family val="2"/>
      </rPr>
      <t>12</t>
    </r>
    <r>
      <rPr>
        <sz val="12"/>
        <color rgb="FF000000"/>
        <rFont val="Arial"/>
        <family val="2"/>
      </rPr>
      <t xml:space="preserve">-1) - </t>
    </r>
    <r>
      <rPr>
        <b/>
        <sz val="12"/>
        <color rgb="FF00B050"/>
        <rFont val="Arial"/>
        <family val="2"/>
      </rPr>
      <t>30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</si>
  <si>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Jacksonville State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34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Louisiana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31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</si>
  <si>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Miami, O. (11-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>) -</t>
    </r>
    <r>
      <rPr>
        <b/>
        <sz val="12"/>
        <color rgb="FFFF0000"/>
        <rFont val="Arial"/>
        <family val="2"/>
      </rPr>
      <t xml:space="preserve"> 9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Appalachian State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>-5) -</t>
    </r>
    <r>
      <rPr>
        <b/>
        <sz val="12"/>
        <color rgb="FF00B050"/>
        <rFont val="Arial"/>
        <family val="2"/>
      </rPr>
      <t>13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</si>
  <si>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Fresno State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37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 xml:space="preserve">L </t>
    </r>
    <r>
      <rPr>
        <sz val="12"/>
        <color rgb="FF000000"/>
        <rFont val="Arial"/>
        <family val="2"/>
      </rPr>
      <t>- New Mexico State (10-</t>
    </r>
    <r>
      <rPr>
        <b/>
        <sz val="12"/>
        <color rgb="FFFF0000"/>
        <rFont val="Arial"/>
        <family val="2"/>
      </rPr>
      <t>5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10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</si>
  <si>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Boise State (8-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 xml:space="preserve">22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UCLA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35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</si>
  <si>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Texas Tech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 xml:space="preserve">34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California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14</t>
    </r>
  </si>
  <si>
    <t>RK</t>
  </si>
  <si>
    <t>TEAM</t>
  </si>
  <si>
    <t>Michigan</t>
  </si>
  <si>
    <t>Washington</t>
  </si>
  <si>
    <t>Alabama</t>
  </si>
  <si>
    <t>Florida State</t>
  </si>
  <si>
    <t>Georgia</t>
  </si>
  <si>
    <t>Ohio State</t>
  </si>
  <si>
    <t>Oregon</t>
  </si>
  <si>
    <t>Missouri</t>
  </si>
  <si>
    <t>Penn State</t>
  </si>
  <si>
    <t>Ole Miss</t>
  </si>
  <si>
    <t>Oklahoma</t>
  </si>
  <si>
    <t>LSU</t>
  </si>
  <si>
    <t>Louisville</t>
  </si>
  <si>
    <t>Notre Dame</t>
  </si>
  <si>
    <t>Iowa</t>
  </si>
  <si>
    <t>NC State</t>
  </si>
  <si>
    <t>Oregon State</t>
  </si>
  <si>
    <t>Oklahoma State</t>
  </si>
  <si>
    <t>Tennessee</t>
  </si>
  <si>
    <t>Clemson</t>
  </si>
  <si>
    <t>SMU</t>
  </si>
  <si>
    <t>Kansas State</t>
  </si>
  <si>
    <t>CFP Top 25</t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</si>
  <si>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Western Kentucky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38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Old Dominion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35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</si>
  <si>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USTA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35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Marshall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17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</si>
  <si>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USF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45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Syracuse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0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</si>
  <si>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UCF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17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Georgia Tech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30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</si>
  <si>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Arkansas State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19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Northern Illinois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21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</si>
  <si>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Troy (11-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10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Duke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17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</si>
  <si>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Utah State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22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Georgia State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45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</si>
  <si>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James Madison (11-</t>
    </r>
    <r>
      <rPr>
        <b/>
        <sz val="12"/>
        <color rgb="FFFF0000"/>
        <rFont val="Arial"/>
        <family val="2"/>
      </rPr>
      <t>2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21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Air Force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31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</si>
  <si>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Northwestern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14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Utah (8-</t>
    </r>
    <r>
      <rPr>
        <b/>
        <sz val="12"/>
        <color rgb="FFFF0000"/>
        <rFont val="Arial"/>
        <family val="2"/>
      </rPr>
      <t>5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7</t>
    </r>
  </si>
  <si>
    <r>
      <rPr>
        <b/>
        <sz val="12"/>
        <color rgb="FF00B050"/>
        <rFont val="Arial"/>
        <family val="2"/>
      </rPr>
      <t xml:space="preserve">W </t>
    </r>
    <r>
      <rPr>
        <sz val="12"/>
        <color rgb="FF000000"/>
        <rFont val="Arial"/>
        <family val="2"/>
      </rPr>
      <t>- South Alabama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59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Eastern Michigan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10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</si>
  <si>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Coastal Carolina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24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San Jose State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14</t>
    </r>
  </si>
  <si>
    <t>`</t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</si>
  <si>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Bowling Green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24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Minnesota (</t>
    </r>
    <r>
      <rPr>
        <b/>
        <sz val="12"/>
        <color rgb="FF00B050"/>
        <rFont val="Arial"/>
        <family val="2"/>
      </rPr>
      <t>6</t>
    </r>
    <r>
      <rPr>
        <sz val="12"/>
        <color rgb="FF000000"/>
        <rFont val="Arial"/>
        <family val="2"/>
      </rPr>
      <t xml:space="preserve">-7) - </t>
    </r>
    <r>
      <rPr>
        <b/>
        <sz val="12"/>
        <color rgb="FF00B050"/>
        <rFont val="Arial"/>
        <family val="2"/>
      </rPr>
      <t>30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</si>
  <si>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UNLV (9-</t>
    </r>
    <r>
      <rPr>
        <b/>
        <sz val="12"/>
        <color rgb="FFFF0000"/>
        <rFont val="Arial"/>
        <family val="2"/>
      </rPr>
      <t>5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36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Kansas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49</t>
    </r>
  </si>
  <si>
    <r>
      <rPr>
        <b/>
        <sz val="12"/>
        <color rgb="FF00B050"/>
        <rFont val="Arial"/>
        <family val="2"/>
      </rPr>
      <t xml:space="preserve">W </t>
    </r>
    <r>
      <rPr>
        <sz val="12"/>
        <color rgb="FF000000"/>
        <rFont val="Arial"/>
        <family val="2"/>
      </rPr>
      <t>- Texas State (</t>
    </r>
    <r>
      <rPr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45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>- Rice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21</t>
    </r>
  </si>
  <si>
    <r>
      <rPr>
        <b/>
        <sz val="12"/>
        <color rgb="FF00B050"/>
        <rFont val="Arial"/>
        <family val="2"/>
      </rPr>
      <t xml:space="preserve">W </t>
    </r>
    <r>
      <rPr>
        <sz val="12"/>
        <color rgb="FF000000"/>
        <rFont val="Arial"/>
        <family val="2"/>
      </rPr>
      <t>- Virginia Tech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41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Tulane (11-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20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</si>
  <si>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North Carolina (8-</t>
    </r>
    <r>
      <rPr>
        <b/>
        <sz val="12"/>
        <color rgb="FFFF0000"/>
        <rFont val="Arial"/>
        <family val="2"/>
      </rPr>
      <t>5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10</t>
    </r>
    <r>
      <rPr>
        <sz val="12"/>
        <color rgb="FF000000"/>
        <rFont val="Arial"/>
        <family val="2"/>
      </rPr>
      <t xml:space="preserve"> 
vs.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West Virginia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30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</si>
  <si>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Louisville (</t>
    </r>
    <r>
      <rPr>
        <b/>
        <sz val="12"/>
        <color rgb="FFFF0000"/>
        <rFont val="Arial"/>
        <family val="2"/>
      </rPr>
      <t>10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FF0000"/>
        <rFont val="Arial"/>
        <family val="2"/>
      </rPr>
      <t xml:space="preserve">28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USC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42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</si>
  <si>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Oklahoma State (</t>
    </r>
    <r>
      <rPr>
        <b/>
        <sz val="12"/>
        <color rgb="FF00B050"/>
        <rFont val="Arial"/>
        <family val="2"/>
      </rPr>
      <t>10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31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Texas A&amp;M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23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</si>
  <si>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SMU (11-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14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Boston College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23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</si>
  <si>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Miami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24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Rutgers (</t>
    </r>
    <r>
      <rPr>
        <b/>
        <sz val="12"/>
        <color rgb="FF00B050"/>
        <rFont val="Arial"/>
        <family val="2"/>
      </rPr>
      <t>7</t>
    </r>
    <r>
      <rPr>
        <sz val="12"/>
        <color rgb="FF000000"/>
        <rFont val="Arial"/>
        <family val="2"/>
      </rPr>
      <t xml:space="preserve">-6) - </t>
    </r>
    <r>
      <rPr>
        <b/>
        <sz val="12"/>
        <color rgb="FF00B050"/>
        <rFont val="Arial"/>
        <family val="2"/>
      </rPr>
      <t>31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</si>
  <si>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NC State (9-</t>
    </r>
    <r>
      <rPr>
        <b/>
        <sz val="12"/>
        <color rgb="FFFF0000"/>
        <rFont val="Arial"/>
        <family val="2"/>
      </rPr>
      <t>4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19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Kansas State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28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</si>
  <si>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Oklahoma (10-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 xml:space="preserve">24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Arizona (</t>
    </r>
    <r>
      <rPr>
        <b/>
        <sz val="12"/>
        <color rgb="FF00B050"/>
        <rFont val="Arial"/>
        <family val="2"/>
      </rPr>
      <t>10</t>
    </r>
    <r>
      <rPr>
        <sz val="12"/>
        <color rgb="FF000000"/>
        <rFont val="Arial"/>
        <family val="2"/>
      </rPr>
      <t xml:space="preserve">-3) - </t>
    </r>
    <r>
      <rPr>
        <b/>
        <sz val="12"/>
        <color rgb="FF00B050"/>
        <rFont val="Arial"/>
        <family val="2"/>
      </rPr>
      <t>38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</si>
  <si>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Clemson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 xml:space="preserve">38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Kentucky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35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</si>
  <si>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Notre Dame (</t>
    </r>
    <r>
      <rPr>
        <b/>
        <sz val="12"/>
        <color rgb="FF00B050"/>
        <rFont val="Arial"/>
        <family val="2"/>
      </rPr>
      <t>10</t>
    </r>
    <r>
      <rPr>
        <sz val="12"/>
        <color rgb="FF000000"/>
        <rFont val="Arial"/>
        <family val="2"/>
      </rPr>
      <t xml:space="preserve">-3) - </t>
    </r>
    <r>
      <rPr>
        <b/>
        <sz val="12"/>
        <color rgb="FF00B050"/>
        <rFont val="Arial"/>
        <family val="2"/>
      </rPr>
      <t>40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Oregon State (8-</t>
    </r>
    <r>
      <rPr>
        <b/>
        <sz val="12"/>
        <color rgb="FFFF0000"/>
        <rFont val="Arial"/>
        <family val="2"/>
      </rPr>
      <t>5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8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</si>
  <si>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Memphis (</t>
    </r>
    <r>
      <rPr>
        <b/>
        <sz val="12"/>
        <color rgb="FF00B050"/>
        <rFont val="Arial"/>
        <family val="2"/>
      </rPr>
      <t>10</t>
    </r>
    <r>
      <rPr>
        <sz val="12"/>
        <color rgb="FF000000"/>
        <rFont val="Arial"/>
        <family val="2"/>
      </rPr>
      <t xml:space="preserve">-3) - </t>
    </r>
    <r>
      <rPr>
        <b/>
        <sz val="12"/>
        <color rgb="FF00B050"/>
        <rFont val="Arial"/>
        <family val="2"/>
      </rPr>
      <t>36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Iowa State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26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</si>
  <si>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Ohio State (11-</t>
    </r>
    <r>
      <rPr>
        <b/>
        <sz val="12"/>
        <color rgb="FFFF0000"/>
        <rFont val="Arial"/>
        <family val="2"/>
      </rPr>
      <t>2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Missouri (</t>
    </r>
    <r>
      <rPr>
        <b/>
        <sz val="12"/>
        <color rgb="FF00B050"/>
        <rFont val="Arial"/>
        <family val="2"/>
      </rPr>
      <t>11</t>
    </r>
    <r>
      <rPr>
        <sz val="12"/>
        <color rgb="FF000000"/>
        <rFont val="Arial"/>
        <family val="2"/>
      </rPr>
      <t xml:space="preserve">-2) - </t>
    </r>
    <r>
      <rPr>
        <b/>
        <sz val="12"/>
        <color rgb="FF00B050"/>
        <rFont val="Arial"/>
        <family val="2"/>
      </rPr>
      <t>14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</si>
  <si>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Penn State (10-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>) -</t>
    </r>
    <r>
      <rPr>
        <b/>
        <sz val="12"/>
        <color rgb="FFFF0000"/>
        <rFont val="Arial"/>
        <family val="2"/>
      </rPr>
      <t xml:space="preserve"> 25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Ole Miss (</t>
    </r>
    <r>
      <rPr>
        <b/>
        <sz val="12"/>
        <color rgb="FF00B050"/>
        <rFont val="Arial"/>
        <family val="2"/>
      </rPr>
      <t>11</t>
    </r>
    <r>
      <rPr>
        <sz val="12"/>
        <color rgb="FF000000"/>
        <rFont val="Arial"/>
        <family val="2"/>
      </rPr>
      <t xml:space="preserve">-2) - </t>
    </r>
    <r>
      <rPr>
        <b/>
        <sz val="12"/>
        <color rgb="FF00B050"/>
        <rFont val="Arial"/>
        <family val="2"/>
      </rPr>
      <t>38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</si>
  <si>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#5 Florida State (13-</t>
    </r>
    <r>
      <rPr>
        <b/>
        <sz val="12"/>
        <color rgb="FFFF0000"/>
        <rFont val="Arial"/>
        <family val="2"/>
      </rPr>
      <t>1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 xml:space="preserve">3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#6 Georgia (</t>
    </r>
    <r>
      <rPr>
        <b/>
        <sz val="12"/>
        <color rgb="FF00B050"/>
        <rFont val="Arial"/>
        <family val="2"/>
      </rPr>
      <t>13</t>
    </r>
    <r>
      <rPr>
        <sz val="12"/>
        <color rgb="FF000000"/>
        <rFont val="Arial"/>
        <family val="2"/>
      </rPr>
      <t xml:space="preserve">-1) - </t>
    </r>
    <r>
      <rPr>
        <b/>
        <sz val="12"/>
        <color rgb="FF00B050"/>
        <rFont val="Arial"/>
        <family val="2"/>
      </rPr>
      <t>42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</si>
  <si>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Auburn (6-</t>
    </r>
    <r>
      <rPr>
        <b/>
        <sz val="12"/>
        <color rgb="FFFF0000"/>
        <rFont val="Arial"/>
        <family val="2"/>
      </rPr>
      <t>7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13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Maryland (</t>
    </r>
    <r>
      <rPr>
        <b/>
        <sz val="12"/>
        <color rgb="FF00B050"/>
        <rFont val="Arial"/>
        <family val="2"/>
      </rPr>
      <t>8</t>
    </r>
    <r>
      <rPr>
        <sz val="12"/>
        <color rgb="FF000000"/>
        <rFont val="Arial"/>
        <family val="2"/>
      </rPr>
      <t xml:space="preserve">-5) - </t>
    </r>
    <r>
      <rPr>
        <b/>
        <sz val="12"/>
        <color rgb="FF00B050"/>
        <rFont val="Arial"/>
        <family val="2"/>
      </rPr>
      <t>31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</si>
  <si>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Toledo (11-</t>
    </r>
    <r>
      <rPr>
        <b/>
        <sz val="12"/>
        <color rgb="FFFF0000"/>
        <rFont val="Arial"/>
        <family val="2"/>
      </rPr>
      <t>3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15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Wyoming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16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</si>
  <si>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LSU (</t>
    </r>
    <r>
      <rPr>
        <b/>
        <sz val="12"/>
        <color rgb="FF00B050"/>
        <rFont val="Arial"/>
        <family val="2"/>
      </rPr>
      <t>10</t>
    </r>
    <r>
      <rPr>
        <sz val="12"/>
        <color rgb="FF000000"/>
        <rFont val="Arial"/>
        <family val="2"/>
      </rPr>
      <t xml:space="preserve">-3) - </t>
    </r>
    <r>
      <rPr>
        <b/>
        <sz val="12"/>
        <color rgb="FF00B050"/>
        <rFont val="Arial"/>
        <family val="2"/>
      </rPr>
      <t>35</t>
    </r>
    <r>
      <rPr>
        <sz val="12"/>
        <color rgb="FF000000"/>
        <rFont val="Arial"/>
        <family val="2"/>
      </rPr>
      <t xml:space="preserve"> 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Wisconsin (7-</t>
    </r>
    <r>
      <rPr>
        <b/>
        <sz val="12"/>
        <color rgb="FFFF0000"/>
        <rFont val="Arial"/>
        <family val="2"/>
      </rPr>
      <t>6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31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</si>
  <si>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Oregon (</t>
    </r>
    <r>
      <rPr>
        <b/>
        <sz val="12"/>
        <color rgb="FF00B050"/>
        <rFont val="Arial"/>
        <family val="2"/>
      </rPr>
      <t>12</t>
    </r>
    <r>
      <rPr>
        <sz val="12"/>
        <color rgb="FF000000"/>
        <rFont val="Arial"/>
        <family val="2"/>
      </rPr>
      <t xml:space="preserve">-2) - </t>
    </r>
    <r>
      <rPr>
        <b/>
        <sz val="12"/>
        <color rgb="FF00B050"/>
        <rFont val="Arial"/>
        <family val="2"/>
      </rPr>
      <t xml:space="preserve">45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Liberty (13-</t>
    </r>
    <r>
      <rPr>
        <b/>
        <sz val="12"/>
        <color rgb="FFFF0000"/>
        <rFont val="Arial"/>
        <family val="2"/>
      </rPr>
      <t>1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6</t>
    </r>
  </si>
  <si>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Iowa (10-</t>
    </r>
    <r>
      <rPr>
        <b/>
        <sz val="12"/>
        <color rgb="FFFF0000"/>
        <rFont val="Arial"/>
        <family val="2"/>
      </rPr>
      <t>4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 xml:space="preserve">0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Tennessee (</t>
    </r>
    <r>
      <rPr>
        <b/>
        <sz val="12"/>
        <color rgb="FF00B050"/>
        <rFont val="Arial"/>
        <family val="2"/>
      </rPr>
      <t>9</t>
    </r>
    <r>
      <rPr>
        <sz val="12"/>
        <color rgb="FF000000"/>
        <rFont val="Arial"/>
        <family val="2"/>
      </rPr>
      <t xml:space="preserve">-4) - </t>
    </r>
    <r>
      <rPr>
        <b/>
        <sz val="12"/>
        <color rgb="FF00B050"/>
        <rFont val="Arial"/>
        <family val="2"/>
      </rPr>
      <t>35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</si>
  <si>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#1 Michigan (</t>
    </r>
    <r>
      <rPr>
        <b/>
        <sz val="12"/>
        <color rgb="FF00B050"/>
        <rFont val="Arial"/>
        <family val="2"/>
      </rPr>
      <t>14</t>
    </r>
    <r>
      <rPr>
        <sz val="12"/>
        <color rgb="FF000000"/>
        <rFont val="Arial"/>
        <family val="2"/>
      </rPr>
      <t xml:space="preserve">-0) - </t>
    </r>
    <r>
      <rPr>
        <b/>
        <sz val="12"/>
        <color rgb="FF00B050"/>
        <rFont val="Arial"/>
        <family val="2"/>
      </rPr>
      <t>27</t>
    </r>
    <r>
      <rPr>
        <sz val="12"/>
        <color rgb="FF000000"/>
        <rFont val="Arial"/>
        <family val="2"/>
      </rPr>
      <t xml:space="preserve">  
vs.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#4 Alabama (12-</t>
    </r>
    <r>
      <rPr>
        <b/>
        <sz val="12"/>
        <color rgb="FFFF0000"/>
        <rFont val="Arial"/>
        <family val="2"/>
      </rPr>
      <t>2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20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</si>
  <si>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#2 Washington (</t>
    </r>
    <r>
      <rPr>
        <b/>
        <sz val="12"/>
        <color rgb="FF00B050"/>
        <rFont val="Arial"/>
        <family val="2"/>
      </rPr>
      <t>14</t>
    </r>
    <r>
      <rPr>
        <sz val="12"/>
        <color rgb="FF000000"/>
        <rFont val="Arial"/>
        <family val="2"/>
      </rPr>
      <t xml:space="preserve">-0) - </t>
    </r>
    <r>
      <rPr>
        <b/>
        <sz val="12"/>
        <color rgb="FF00B050"/>
        <rFont val="Arial"/>
        <family val="2"/>
      </rPr>
      <t xml:space="preserve">37 </t>
    </r>
    <r>
      <rPr>
        <sz val="12"/>
        <color rgb="FF000000"/>
        <rFont val="Arial"/>
        <family val="2"/>
      </rPr>
      <t xml:space="preserve">
vs. 
</t>
    </r>
    <r>
      <rPr>
        <b/>
        <sz val="12"/>
        <color rgb="FFFF0000"/>
        <rFont val="Arial"/>
        <family val="2"/>
      </rPr>
      <t>L</t>
    </r>
    <r>
      <rPr>
        <sz val="12"/>
        <color rgb="FF000000"/>
        <rFont val="Arial"/>
        <family val="2"/>
      </rPr>
      <t xml:space="preserve"> - #3 Texas (12-</t>
    </r>
    <r>
      <rPr>
        <b/>
        <sz val="12"/>
        <color rgb="FFFF0000"/>
        <rFont val="Arial"/>
        <family val="2"/>
      </rPr>
      <t>2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31</t>
    </r>
  </si>
  <si>
    <r>
      <rPr>
        <b/>
        <sz val="12"/>
        <color rgb="FF00B050"/>
        <rFont val="Arial"/>
        <family val="2"/>
      </rPr>
      <t>W</t>
    </r>
    <r>
      <rPr>
        <sz val="12"/>
        <color rgb="FF000000"/>
        <rFont val="Arial"/>
        <family val="2"/>
      </rPr>
      <t xml:space="preserve"> - #1 Michigan (</t>
    </r>
    <r>
      <rPr>
        <b/>
        <sz val="12"/>
        <color rgb="FF00B050"/>
        <rFont val="Arial"/>
        <family val="2"/>
      </rPr>
      <t>15</t>
    </r>
    <r>
      <rPr>
        <sz val="12"/>
        <color rgb="FF000000"/>
        <rFont val="Arial"/>
        <family val="2"/>
      </rPr>
      <t xml:space="preserve">-0) - </t>
    </r>
    <r>
      <rPr>
        <b/>
        <sz val="12"/>
        <color rgb="FF00B050"/>
        <rFont val="Arial"/>
        <family val="2"/>
      </rPr>
      <t>34</t>
    </r>
    <r>
      <rPr>
        <sz val="12"/>
        <color rgb="FF000000"/>
        <rFont val="Arial"/>
        <family val="2"/>
      </rPr>
      <t xml:space="preserve">
vs.
</t>
    </r>
    <r>
      <rPr>
        <b/>
        <sz val="12"/>
        <color rgb="FFFF0000"/>
        <rFont val="Arial"/>
        <family val="2"/>
      </rPr>
      <t xml:space="preserve"> L</t>
    </r>
    <r>
      <rPr>
        <sz val="12"/>
        <color rgb="FF000000"/>
        <rFont val="Arial"/>
        <family val="2"/>
      </rPr>
      <t xml:space="preserve"> - #2 Washington (14-</t>
    </r>
    <r>
      <rPr>
        <b/>
        <sz val="12"/>
        <color rgb="FFFF0000"/>
        <rFont val="Arial"/>
        <family val="2"/>
      </rPr>
      <t>1</t>
    </r>
    <r>
      <rPr>
        <sz val="12"/>
        <color rgb="FF000000"/>
        <rFont val="Arial"/>
        <family val="2"/>
      </rPr>
      <t xml:space="preserve">) - </t>
    </r>
    <r>
      <rPr>
        <b/>
        <sz val="12"/>
        <color rgb="FFFF0000"/>
        <rFont val="Arial"/>
        <family val="2"/>
      </rPr>
      <t>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</si>
</sst>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;@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Wingdings 2"/>
      <family val="1"/>
      <charset val="2"/>
    </font>
    <font>
      <sz val="11"/>
      <color rgb="FF0000FF"/>
      <name val="Calibri"/>
      <family val="2"/>
      <scheme val="minor"/>
    </font>
    <font>
      <b/>
      <sz val="9.9"/>
      <color rgb="FFFFFF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6"/>
      <color rgb="FF48494A"/>
      <name val="Arial"/>
      <family val="2"/>
    </font>
    <font>
      <sz val="6"/>
      <color rgb="FF0066CC"/>
      <name val="Arial"/>
      <family val="2"/>
    </font>
    <font>
      <sz val="12"/>
      <color rgb="FF2B2C2D"/>
      <name val="Arial"/>
      <family val="2"/>
    </font>
    <font>
      <b/>
      <sz val="6"/>
      <color rgb="FF48494A"/>
      <name val="Arial"/>
      <family val="2"/>
    </font>
    <font>
      <sz val="6"/>
      <color rgb="FF48494A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FF"/>
      <name val="Calibri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6"/>
      <color rgb="FF6C6D6F"/>
      <name val="Arial"/>
      <family val="2"/>
    </font>
    <font>
      <sz val="12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DCDDDF"/>
      </right>
      <top/>
      <bottom style="medium">
        <color rgb="FFF1F2F3"/>
      </bottom>
      <diagonal/>
    </border>
    <border>
      <left/>
      <right style="medium">
        <color rgb="FFDCDDDF"/>
      </right>
      <top style="medium">
        <color rgb="FFDCDDDF"/>
      </top>
      <bottom style="medium">
        <color rgb="FFDCDDDF"/>
      </bottom>
      <diagonal/>
    </border>
    <border>
      <left/>
      <right/>
      <top style="medium">
        <color rgb="FFDCDDDF"/>
      </top>
      <bottom style="medium">
        <color rgb="FFDCDDDF"/>
      </bottom>
      <diagonal/>
    </border>
    <border>
      <left/>
      <right/>
      <top/>
      <bottom style="medium">
        <color rgb="FFF1F2F3"/>
      </bottom>
      <diagonal/>
    </border>
    <border>
      <left/>
      <right/>
      <top/>
      <bottom style="medium">
        <color rgb="FFDCDDD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238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11" borderId="2" xfId="0" applyFont="1" applyFill="1" applyBorder="1"/>
    <xf numFmtId="0" fontId="3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7" xfId="0" applyBorder="1" applyAlignment="1">
      <alignment horizontal="center" shrinkToFit="1"/>
    </xf>
    <xf numFmtId="0" fontId="10" fillId="0" borderId="0" xfId="0" applyFont="1"/>
    <xf numFmtId="0" fontId="6" fillId="13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17" borderId="7" xfId="0" applyFont="1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4" fillId="0" borderId="0" xfId="0" applyNumberFormat="1" applyFont="1"/>
    <xf numFmtId="0" fontId="14" fillId="0" borderId="0" xfId="0" applyFont="1"/>
    <xf numFmtId="0" fontId="10" fillId="0" borderId="0" xfId="0" applyFont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0" fillId="15" borderId="4" xfId="0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5" fillId="18" borderId="0" xfId="0" applyFont="1" applyFill="1" applyAlignment="1">
      <alignment horizontal="left" vertical="center" wrapText="1" indent="1"/>
    </xf>
    <xf numFmtId="0" fontId="15" fillId="18" borderId="0" xfId="0" applyFont="1" applyFill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3" fillId="8" borderId="14" xfId="0" applyFont="1" applyFill="1" applyBorder="1" applyAlignment="1">
      <alignment horizontal="center" vertical="center"/>
    </xf>
    <xf numFmtId="16" fontId="10" fillId="0" borderId="0" xfId="0" quotePrefix="1" applyNumberFormat="1" applyFont="1" applyAlignment="1">
      <alignment horizontal="center"/>
    </xf>
    <xf numFmtId="0" fontId="16" fillId="0" borderId="0" xfId="0" applyFont="1"/>
    <xf numFmtId="0" fontId="5" fillId="12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shrinkToFit="1"/>
    </xf>
    <xf numFmtId="0" fontId="3" fillId="6" borderId="14" xfId="0" applyFont="1" applyFill="1" applyBorder="1" applyAlignment="1">
      <alignment horizontal="center" vertical="center"/>
    </xf>
    <xf numFmtId="0" fontId="0" fillId="19" borderId="0" xfId="0" applyFill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10" fontId="0" fillId="0" borderId="6" xfId="2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0" fillId="20" borderId="0" xfId="0" applyFill="1" applyAlignment="1">
      <alignment horizontal="center"/>
    </xf>
    <xf numFmtId="0" fontId="0" fillId="14" borderId="3" xfId="0" applyFill="1" applyBorder="1" applyAlignment="1">
      <alignment horizontal="center" vertical="center"/>
    </xf>
    <xf numFmtId="0" fontId="0" fillId="0" borderId="8" xfId="0" applyBorder="1"/>
    <xf numFmtId="0" fontId="2" fillId="4" borderId="3" xfId="1" applyFill="1" applyBorder="1" applyAlignment="1" applyProtection="1">
      <alignment horizontal="left" vertical="center" wrapText="1" indent="1"/>
    </xf>
    <xf numFmtId="0" fontId="2" fillId="16" borderId="3" xfId="1" applyFill="1" applyBorder="1" applyAlignment="1" applyProtection="1">
      <alignment horizontal="left" vertical="center" wrapText="1" indent="1"/>
    </xf>
    <xf numFmtId="0" fontId="21" fillId="0" borderId="0" xfId="0" applyFont="1" applyAlignment="1">
      <alignment horizontal="center" vertical="center" wrapText="1"/>
    </xf>
    <xf numFmtId="6" fontId="20" fillId="0" borderId="0" xfId="0" applyNumberFormat="1" applyFont="1" applyAlignment="1">
      <alignment horizontal="left" vertical="center" wrapText="1" inden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21" borderId="0" xfId="0" applyFill="1" applyAlignment="1">
      <alignment horizontal="center"/>
    </xf>
    <xf numFmtId="0" fontId="1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9" fillId="21" borderId="0" xfId="0" applyFont="1" applyFill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17" fillId="21" borderId="13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/>
    </xf>
    <xf numFmtId="14" fontId="12" fillId="0" borderId="0" xfId="0" applyNumberFormat="1" applyFont="1"/>
    <xf numFmtId="14" fontId="23" fillId="4" borderId="3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14" fontId="23" fillId="16" borderId="3" xfId="0" applyNumberFormat="1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left" vertical="center" wrapText="1" indent="1"/>
    </xf>
    <xf numFmtId="6" fontId="26" fillId="4" borderId="5" xfId="0" applyNumberFormat="1" applyFont="1" applyFill="1" applyBorder="1" applyAlignment="1">
      <alignment horizontal="left" vertical="center" wrapText="1" indent="1"/>
    </xf>
    <xf numFmtId="0" fontId="26" fillId="16" borderId="4" xfId="0" applyFont="1" applyFill="1" applyBorder="1" applyAlignment="1">
      <alignment horizontal="left" vertical="center" wrapText="1" indent="1"/>
    </xf>
    <xf numFmtId="6" fontId="26" fillId="16" borderId="5" xfId="0" applyNumberFormat="1" applyFont="1" applyFill="1" applyBorder="1" applyAlignment="1">
      <alignment horizontal="left" vertical="center" wrapText="1" indent="1"/>
    </xf>
    <xf numFmtId="0" fontId="27" fillId="4" borderId="20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left" vertical="center"/>
    </xf>
    <xf numFmtId="0" fontId="29" fillId="0" borderId="0" xfId="0" applyFont="1"/>
    <xf numFmtId="0" fontId="30" fillId="4" borderId="21" xfId="0" applyFont="1" applyFill="1" applyBorder="1" applyAlignment="1">
      <alignment horizontal="left" vertical="center"/>
    </xf>
    <xf numFmtId="0" fontId="31" fillId="4" borderId="21" xfId="0" applyFont="1" applyFill="1" applyBorder="1" applyAlignment="1">
      <alignment horizontal="left" vertical="center"/>
    </xf>
    <xf numFmtId="0" fontId="32" fillId="0" borderId="0" xfId="0" applyFont="1"/>
    <xf numFmtId="0" fontId="28" fillId="4" borderId="0" xfId="0" applyFont="1" applyFill="1" applyAlignment="1">
      <alignment horizontal="left" vertical="center"/>
    </xf>
    <xf numFmtId="0" fontId="23" fillId="4" borderId="10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shrinkToFit="1"/>
    </xf>
    <xf numFmtId="6" fontId="26" fillId="4" borderId="5" xfId="0" applyNumberFormat="1" applyFont="1" applyFill="1" applyBorder="1" applyAlignment="1">
      <alignment horizontal="left" vertical="center" indent="1" shrinkToFit="1"/>
    </xf>
    <xf numFmtId="6" fontId="26" fillId="4" borderId="4" xfId="0" applyNumberFormat="1" applyFont="1" applyFill="1" applyBorder="1" applyAlignment="1">
      <alignment horizontal="left" vertical="center" wrapText="1" indent="1"/>
    </xf>
    <xf numFmtId="0" fontId="0" fillId="2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30" fillId="4" borderId="22" xfId="0" applyFont="1" applyFill="1" applyBorder="1" applyAlignment="1">
      <alignment horizontal="left" vertical="center"/>
    </xf>
    <xf numFmtId="0" fontId="30" fillId="4" borderId="2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left" vertical="center"/>
    </xf>
    <xf numFmtId="0" fontId="41" fillId="4" borderId="23" xfId="0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21" fillId="0" borderId="2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 wrapText="1"/>
    </xf>
    <xf numFmtId="0" fontId="25" fillId="16" borderId="4" xfId="0" applyFont="1" applyFill="1" applyBorder="1" applyAlignment="1">
      <alignment horizontal="center" vertical="center" wrapText="1"/>
    </xf>
    <xf numFmtId="0" fontId="25" fillId="16" borderId="5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16" borderId="3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34" fillId="9" borderId="3" xfId="0" applyFont="1" applyFill="1" applyBorder="1" applyAlignment="1">
      <alignment horizontal="center" vertical="center" wrapText="1"/>
    </xf>
    <xf numFmtId="0" fontId="34" fillId="9" borderId="4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7" fillId="1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7" fillId="16" borderId="4" xfId="0" applyFont="1" applyFill="1" applyBorder="1" applyAlignment="1">
      <alignment horizontal="center" vertical="center" wrapText="1"/>
    </xf>
    <xf numFmtId="0" fontId="37" fillId="16" borderId="5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F0066"/>
      <color rgb="FFFF9999"/>
      <color rgb="FF0099FF"/>
      <color rgb="FF66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spn.com/college-football/team/_/id/2483/oregon-ducks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s://www.espn.com/college-football/team/_/id/228/clemson-tigers" TargetMode="External"/><Relationship Id="rId21" Type="http://schemas.openxmlformats.org/officeDocument/2006/relationships/hyperlink" Target="https://www.espn.com/college-football/team/_/id/201/oklahoma-sooners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s://www.espn.com/college-football/team/_/id/264/washington-huskies" TargetMode="External"/><Relationship Id="rId50" Type="http://schemas.openxmlformats.org/officeDocument/2006/relationships/image" Target="../media/image25.png"/><Relationship Id="rId7" Type="http://schemas.openxmlformats.org/officeDocument/2006/relationships/hyperlink" Target="https://www.espn.com/college-football/team/_/id/52/florida-state-seminole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hyperlink" Target="https://www.espn.com/college-football/team/_/id/2294/iowa-hawkeyes" TargetMode="External"/><Relationship Id="rId11" Type="http://schemas.openxmlformats.org/officeDocument/2006/relationships/hyperlink" Target="https://www.espn.com/college-football/team/_/id/194/ohio-state-buckeyes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www.espn.com/college-football/team/_/id/2633/tennessee-volunteers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www.espn.com/college-football/team/_/id/2306/kansas-state-wildcats" TargetMode="External"/><Relationship Id="rId5" Type="http://schemas.openxmlformats.org/officeDocument/2006/relationships/hyperlink" Target="https://www.espn.com/college-football/team/_/id/333/alabama-crimson-tide" TargetMode="External"/><Relationship Id="rId15" Type="http://schemas.openxmlformats.org/officeDocument/2006/relationships/hyperlink" Target="https://www.espn.com/college-football/team/_/id/142/missouri-tigers" TargetMode="External"/><Relationship Id="rId23" Type="http://schemas.openxmlformats.org/officeDocument/2006/relationships/hyperlink" Target="https://www.espn.com/college-football/team/_/id/99/lsu-tigers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www.espn.com/college-football/team/_/id/97/louisville-cardinals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www.espn.com/college-football/team/_/id/145/ole-miss-rebels" TargetMode="External"/><Relationship Id="rId31" Type="http://schemas.openxmlformats.org/officeDocument/2006/relationships/hyperlink" Target="https://www.espn.com/college-football/team/_/id/152/nc-state-wolfpack" TargetMode="External"/><Relationship Id="rId44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hyperlink" Target="https://www.espn.com/college-football/team/_/id/61/georgia-bulldogs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www.espn.com/college-football/team/_/id/87/notre-dame-fighting-irish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www.espn.com/college-football/team/_/id/197/oklahoma-state-cowboys" TargetMode="External"/><Relationship Id="rId43" Type="http://schemas.openxmlformats.org/officeDocument/2006/relationships/hyperlink" Target="https://www.espn.com/college-football/team/_/id/2567/smu-mustangs" TargetMode="External"/><Relationship Id="rId48" Type="http://schemas.openxmlformats.org/officeDocument/2006/relationships/image" Target="../media/image24.png"/><Relationship Id="rId8" Type="http://schemas.openxmlformats.org/officeDocument/2006/relationships/image" Target="../media/image4.png"/><Relationship Id="rId3" Type="http://schemas.openxmlformats.org/officeDocument/2006/relationships/hyperlink" Target="https://www.espn.com/college-football/team/_/id/251/texas-longhorns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www.espn.com/college-football/team/_/id/213/penn-state-nittany-lions" TargetMode="External"/><Relationship Id="rId25" Type="http://schemas.openxmlformats.org/officeDocument/2006/relationships/hyperlink" Target="https://www.espn.com/college-football/team/_/id/12/arizona-wildcats" TargetMode="External"/><Relationship Id="rId33" Type="http://schemas.openxmlformats.org/officeDocument/2006/relationships/hyperlink" Target="https://www.espn.com/college-football/team/_/id/204/oregon-state-beavers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0" Type="http://schemas.openxmlformats.org/officeDocument/2006/relationships/image" Target="../media/image10.png"/><Relationship Id="rId41" Type="http://schemas.openxmlformats.org/officeDocument/2006/relationships/hyperlink" Target="https://www.espn.com/college-football/team/_/id/2335/liberty-flames" TargetMode="External"/><Relationship Id="rId1" Type="http://schemas.openxmlformats.org/officeDocument/2006/relationships/hyperlink" Target="https://www.espn.com/college-football/team/_/id/130/michigan-wolverines" TargetMode="External"/><Relationship Id="rId6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spn.com/college-football/team/_/id/55/jacksonville-state-gamecocks" TargetMode="External"/><Relationship Id="rId21" Type="http://schemas.openxmlformats.org/officeDocument/2006/relationships/hyperlink" Target="https://www.espn.com/college-football/team/_/id/2429/charlotte-49ers" TargetMode="External"/><Relationship Id="rId63" Type="http://schemas.openxmlformats.org/officeDocument/2006/relationships/hyperlink" Target="https://www.espn.com/college-football/team/_/id/66/iowa-state-cyclones" TargetMode="External"/><Relationship Id="rId159" Type="http://schemas.openxmlformats.org/officeDocument/2006/relationships/hyperlink" Target="https://www.espn.com/college-football/team/_/id/2050/ball-state-cardinals" TargetMode="External"/><Relationship Id="rId170" Type="http://schemas.openxmlformats.org/officeDocument/2006/relationships/image" Target="../media/image97.png"/><Relationship Id="rId226" Type="http://schemas.openxmlformats.org/officeDocument/2006/relationships/image" Target="../media/image3.png"/><Relationship Id="rId107" Type="http://schemas.openxmlformats.org/officeDocument/2006/relationships/hyperlink" Target="https://www.espn.com/college-football/team/_/id/2509/purdue-boilermakers" TargetMode="External"/><Relationship Id="rId11" Type="http://schemas.openxmlformats.org/officeDocument/2006/relationships/hyperlink" Target="https://www.espn.com/college-football/team/_/id/242/rice-owls" TargetMode="External"/><Relationship Id="rId32" Type="http://schemas.openxmlformats.org/officeDocument/2006/relationships/image" Target="../media/image25.png"/><Relationship Id="rId53" Type="http://schemas.openxmlformats.org/officeDocument/2006/relationships/hyperlink" Target="https://www.espn.com/college-football/team/_/id/258/virginia-cavaliers" TargetMode="External"/><Relationship Id="rId74" Type="http://schemas.openxmlformats.org/officeDocument/2006/relationships/image" Target="../media/image54.png"/><Relationship Id="rId128" Type="http://schemas.openxmlformats.org/officeDocument/2006/relationships/image" Target="../media/image76.png"/><Relationship Id="rId149" Type="http://schemas.openxmlformats.org/officeDocument/2006/relationships/hyperlink" Target="https://www.espn.com/college-football/team/_/id/2309/kent-state-golden-flashes" TargetMode="External"/><Relationship Id="rId5" Type="http://schemas.openxmlformats.org/officeDocument/2006/relationships/hyperlink" Target="https://www.espn.com/college-football/team/_/id/2636/utsa-roadrunners" TargetMode="External"/><Relationship Id="rId95" Type="http://schemas.openxmlformats.org/officeDocument/2006/relationships/hyperlink" Target="https://www.espn.com/college-football/team/_/id/127/michigan-state-spartans" TargetMode="External"/><Relationship Id="rId160" Type="http://schemas.openxmlformats.org/officeDocument/2006/relationships/image" Target="../media/image92.png"/><Relationship Id="rId181" Type="http://schemas.openxmlformats.org/officeDocument/2006/relationships/hyperlink" Target="https://www.espn.com/college-football/team/_/id/2440/nevada-wolf-pack" TargetMode="External"/><Relationship Id="rId216" Type="http://schemas.openxmlformats.org/officeDocument/2006/relationships/image" Target="../media/image19.png"/><Relationship Id="rId237" Type="http://schemas.openxmlformats.org/officeDocument/2006/relationships/hyperlink" Target="https://www.espn.com/college-football/team/_/id/8/arkansas-razorbacks" TargetMode="External"/><Relationship Id="rId258" Type="http://schemas.openxmlformats.org/officeDocument/2006/relationships/image" Target="../media/image133.png"/><Relationship Id="rId22" Type="http://schemas.openxmlformats.org/officeDocument/2006/relationships/image" Target="../media/image35.png"/><Relationship Id="rId43" Type="http://schemas.openxmlformats.org/officeDocument/2006/relationships/hyperlink" Target="https://www.espn.com/college-football/team/_/id/150/duke-blue-devils" TargetMode="External"/><Relationship Id="rId64" Type="http://schemas.openxmlformats.org/officeDocument/2006/relationships/image" Target="../media/image50.png"/><Relationship Id="rId118" Type="http://schemas.openxmlformats.org/officeDocument/2006/relationships/image" Target="../media/image71.png"/><Relationship Id="rId139" Type="http://schemas.openxmlformats.org/officeDocument/2006/relationships/hyperlink" Target="https://www.espn.com/college-football/team/_/id/193/miami-oh-redhawks" TargetMode="External"/><Relationship Id="rId85" Type="http://schemas.openxmlformats.org/officeDocument/2006/relationships/hyperlink" Target="https://www.espn.com/college-football/team/_/id/130/michigan-wolverines" TargetMode="External"/><Relationship Id="rId150" Type="http://schemas.openxmlformats.org/officeDocument/2006/relationships/image" Target="../media/image87.png"/><Relationship Id="rId171" Type="http://schemas.openxmlformats.org/officeDocument/2006/relationships/hyperlink" Target="https://www.espn.com/college-football/team/_/id/2751/wyoming-cowboys" TargetMode="External"/><Relationship Id="rId192" Type="http://schemas.openxmlformats.org/officeDocument/2006/relationships/image" Target="../media/image106.png"/><Relationship Id="rId206" Type="http://schemas.openxmlformats.org/officeDocument/2006/relationships/image" Target="../media/image113.png"/><Relationship Id="rId227" Type="http://schemas.openxmlformats.org/officeDocument/2006/relationships/hyperlink" Target="https://www.espn.com/college-football/team/_/id/145/ole-miss-rebels" TargetMode="External"/><Relationship Id="rId248" Type="http://schemas.openxmlformats.org/officeDocument/2006/relationships/image" Target="../media/image128.png"/><Relationship Id="rId12" Type="http://schemas.openxmlformats.org/officeDocument/2006/relationships/image" Target="../media/image30.png"/><Relationship Id="rId33" Type="http://schemas.openxmlformats.org/officeDocument/2006/relationships/hyperlink" Target="https://www.espn.com/college-football/team/_/id/152/nc-state-wolfpack" TargetMode="External"/><Relationship Id="rId108" Type="http://schemas.openxmlformats.org/officeDocument/2006/relationships/image" Target="../media/image67.png"/><Relationship Id="rId129" Type="http://schemas.openxmlformats.org/officeDocument/2006/relationships/hyperlink" Target="https://www.espn.com/college-football/team/_/id/2229/florida-international-panthers" TargetMode="External"/><Relationship Id="rId54" Type="http://schemas.openxmlformats.org/officeDocument/2006/relationships/image" Target="../media/image48.png"/><Relationship Id="rId75" Type="http://schemas.openxmlformats.org/officeDocument/2006/relationships/hyperlink" Target="https://www.espn.com/college-football/team/_/id/2628/tcu-horned-frogs" TargetMode="External"/><Relationship Id="rId96" Type="http://schemas.openxmlformats.org/officeDocument/2006/relationships/image" Target="../media/image62.png"/><Relationship Id="rId140" Type="http://schemas.openxmlformats.org/officeDocument/2006/relationships/image" Target="../media/image82.png"/><Relationship Id="rId161" Type="http://schemas.openxmlformats.org/officeDocument/2006/relationships/hyperlink" Target="https://www.espn.com/college-football/team/_/id/2117/central-michigan-chippewas" TargetMode="External"/><Relationship Id="rId182" Type="http://schemas.openxmlformats.org/officeDocument/2006/relationships/image" Target="../media/image103.png"/><Relationship Id="rId217" Type="http://schemas.openxmlformats.org/officeDocument/2006/relationships/hyperlink" Target="https://www.espn.com/college-football/team/_/id/96/kentucky-wildcats" TargetMode="External"/><Relationship Id="rId6" Type="http://schemas.openxmlformats.org/officeDocument/2006/relationships/image" Target="../media/image27.png"/><Relationship Id="rId238" Type="http://schemas.openxmlformats.org/officeDocument/2006/relationships/image" Target="../media/image123.png"/><Relationship Id="rId259" Type="http://schemas.openxmlformats.org/officeDocument/2006/relationships/hyperlink" Target="https://www.espn.com/college-football/team/_/id/2032/arkansas-state-red-wolves" TargetMode="External"/><Relationship Id="rId23" Type="http://schemas.openxmlformats.org/officeDocument/2006/relationships/hyperlink" Target="https://www.espn.com/college-football/team/_/id/202/tulsa-golden-hurricane" TargetMode="External"/><Relationship Id="rId119" Type="http://schemas.openxmlformats.org/officeDocument/2006/relationships/hyperlink" Target="https://www.espn.com/college-football/team/_/id/98/western-kentucky-hilltoppers" TargetMode="External"/><Relationship Id="rId44" Type="http://schemas.openxmlformats.org/officeDocument/2006/relationships/image" Target="../media/image43.png"/><Relationship Id="rId65" Type="http://schemas.openxmlformats.org/officeDocument/2006/relationships/hyperlink" Target="https://www.espn.com/college-football/team/_/id/2306/kansas-state-wildcats" TargetMode="External"/><Relationship Id="rId86" Type="http://schemas.openxmlformats.org/officeDocument/2006/relationships/image" Target="../media/image1.png"/><Relationship Id="rId130" Type="http://schemas.openxmlformats.org/officeDocument/2006/relationships/image" Target="../media/image77.png"/><Relationship Id="rId151" Type="http://schemas.openxmlformats.org/officeDocument/2006/relationships/hyperlink" Target="https://www.espn.com/college-football/team/_/id/2649/toledo-rockets" TargetMode="External"/><Relationship Id="rId172" Type="http://schemas.openxmlformats.org/officeDocument/2006/relationships/image" Target="../media/image98.png"/><Relationship Id="rId193" Type="http://schemas.openxmlformats.org/officeDocument/2006/relationships/hyperlink" Target="https://www.espn.com/college-football/team/_/id/204/oregon-state-beavers" TargetMode="External"/><Relationship Id="rId207" Type="http://schemas.openxmlformats.org/officeDocument/2006/relationships/hyperlink" Target="https://www.espn.com/college-football/team/_/id/265/washington-state-cougars" TargetMode="External"/><Relationship Id="rId228" Type="http://schemas.openxmlformats.org/officeDocument/2006/relationships/image" Target="../media/image10.png"/><Relationship Id="rId249" Type="http://schemas.openxmlformats.org/officeDocument/2006/relationships/hyperlink" Target="https://www.espn.com/college-football/team/_/id/276/marshall-thundering-herd" TargetMode="External"/><Relationship Id="rId13" Type="http://schemas.openxmlformats.org/officeDocument/2006/relationships/hyperlink" Target="https://www.espn.com/college-football/team/_/id/2426/navy-midshipmen" TargetMode="External"/><Relationship Id="rId109" Type="http://schemas.openxmlformats.org/officeDocument/2006/relationships/hyperlink" Target="https://www.espn.com/college-football/team/_/id/356/illinois-fighting-illini" TargetMode="External"/><Relationship Id="rId260" Type="http://schemas.openxmlformats.org/officeDocument/2006/relationships/image" Target="../media/image134.png"/><Relationship Id="rId34" Type="http://schemas.openxmlformats.org/officeDocument/2006/relationships/image" Target="../media/image16.png"/><Relationship Id="rId55" Type="http://schemas.openxmlformats.org/officeDocument/2006/relationships/hyperlink" Target="https://www.espn.com/college-football/team/_/id/154/wake-forest-demon-deacons" TargetMode="External"/><Relationship Id="rId76" Type="http://schemas.openxmlformats.org/officeDocument/2006/relationships/image" Target="../media/image55.png"/><Relationship Id="rId97" Type="http://schemas.openxmlformats.org/officeDocument/2006/relationships/hyperlink" Target="https://www.espn.com/college-football/team/_/id/84/indiana-hoosiers" TargetMode="External"/><Relationship Id="rId120" Type="http://schemas.openxmlformats.org/officeDocument/2006/relationships/image" Target="../media/image72.png"/><Relationship Id="rId141" Type="http://schemas.openxmlformats.org/officeDocument/2006/relationships/hyperlink" Target="https://www.espn.com/college-football/team/_/id/195/ohio-bobcats" TargetMode="External"/><Relationship Id="rId7" Type="http://schemas.openxmlformats.org/officeDocument/2006/relationships/hyperlink" Target="https://www.espn.com/college-football/team/_/id/235/memphis-tigers" TargetMode="External"/><Relationship Id="rId162" Type="http://schemas.openxmlformats.org/officeDocument/2006/relationships/image" Target="../media/image93.png"/><Relationship Id="rId183" Type="http://schemas.openxmlformats.org/officeDocument/2006/relationships/hyperlink" Target="https://www.espn.com/college-football/team/_/id/167/new-mexico-lobos" TargetMode="External"/><Relationship Id="rId218" Type="http://schemas.openxmlformats.org/officeDocument/2006/relationships/image" Target="../media/image116.png"/><Relationship Id="rId239" Type="http://schemas.openxmlformats.org/officeDocument/2006/relationships/hyperlink" Target="https://www.espn.com/college-football/team/_/id/256/james-madison-dukes" TargetMode="External"/><Relationship Id="rId250" Type="http://schemas.openxmlformats.org/officeDocument/2006/relationships/image" Target="../media/image129.png"/><Relationship Id="rId24" Type="http://schemas.openxmlformats.org/officeDocument/2006/relationships/image" Target="../media/image36.png"/><Relationship Id="rId45" Type="http://schemas.openxmlformats.org/officeDocument/2006/relationships/hyperlink" Target="https://www.espn.com/college-football/team/_/id/2390/miami-hurricanes" TargetMode="External"/><Relationship Id="rId66" Type="http://schemas.openxmlformats.org/officeDocument/2006/relationships/image" Target="../media/image23.png"/><Relationship Id="rId87" Type="http://schemas.openxmlformats.org/officeDocument/2006/relationships/hyperlink" Target="https://www.espn.com/college-football/team/_/id/194/ohio-state-buckeyes" TargetMode="External"/><Relationship Id="rId110" Type="http://schemas.openxmlformats.org/officeDocument/2006/relationships/image" Target="../media/image68.png"/><Relationship Id="rId131" Type="http://schemas.openxmlformats.org/officeDocument/2006/relationships/hyperlink" Target="https://www.espn.com/college-football/team/_/id/87/notre-dame-fighting-irish" TargetMode="External"/><Relationship Id="rId152" Type="http://schemas.openxmlformats.org/officeDocument/2006/relationships/image" Target="../media/image88.png"/><Relationship Id="rId173" Type="http://schemas.openxmlformats.org/officeDocument/2006/relationships/hyperlink" Target="https://www.espn.com/college-football/team/_/id/278/fresno-state-bulldogs" TargetMode="External"/><Relationship Id="rId194" Type="http://schemas.openxmlformats.org/officeDocument/2006/relationships/image" Target="../media/image107.png"/><Relationship Id="rId208" Type="http://schemas.openxmlformats.org/officeDocument/2006/relationships/image" Target="../media/image114.png"/><Relationship Id="rId229" Type="http://schemas.openxmlformats.org/officeDocument/2006/relationships/hyperlink" Target="https://www.espn.com/college-football/team/_/id/99/lsu-tigers" TargetMode="External"/><Relationship Id="rId240" Type="http://schemas.openxmlformats.org/officeDocument/2006/relationships/image" Target="../media/image124.png"/><Relationship Id="rId261" Type="http://schemas.openxmlformats.org/officeDocument/2006/relationships/hyperlink" Target="https://www.espn.com/college-football/team/_/id/309/louisiana-ragin-cajuns" TargetMode="External"/><Relationship Id="rId14" Type="http://schemas.openxmlformats.org/officeDocument/2006/relationships/image" Target="../media/image31.png"/><Relationship Id="rId35" Type="http://schemas.openxmlformats.org/officeDocument/2006/relationships/hyperlink" Target="https://www.espn.com/college-football/team/_/id/59/georgia-tech-yellow-jackets" TargetMode="External"/><Relationship Id="rId56" Type="http://schemas.openxmlformats.org/officeDocument/2006/relationships/image" Target="../media/image49.png"/><Relationship Id="rId77" Type="http://schemas.openxmlformats.org/officeDocument/2006/relationships/hyperlink" Target="https://www.espn.com/college-football/team/_/id/248/houston-cougars" TargetMode="External"/><Relationship Id="rId100" Type="http://schemas.openxmlformats.org/officeDocument/2006/relationships/image" Target="../media/image15.png"/><Relationship Id="rId8" Type="http://schemas.openxmlformats.org/officeDocument/2006/relationships/image" Target="../media/image28.png"/><Relationship Id="rId98" Type="http://schemas.openxmlformats.org/officeDocument/2006/relationships/image" Target="../media/image63.png"/><Relationship Id="rId121" Type="http://schemas.openxmlformats.org/officeDocument/2006/relationships/hyperlink" Target="https://www.espn.com/college-football/team/_/id/2393/middle-tennessee-blue-raiders" TargetMode="External"/><Relationship Id="rId142" Type="http://schemas.openxmlformats.org/officeDocument/2006/relationships/image" Target="../media/image83.png"/><Relationship Id="rId163" Type="http://schemas.openxmlformats.org/officeDocument/2006/relationships/hyperlink" Target="https://www.espn.com/college-football/team/_/id/68/boise-state-broncos" TargetMode="External"/><Relationship Id="rId184" Type="http://schemas.openxmlformats.org/officeDocument/2006/relationships/image" Target="../media/image104.png"/><Relationship Id="rId219" Type="http://schemas.openxmlformats.org/officeDocument/2006/relationships/hyperlink" Target="https://www.espn.com/college-football/team/_/id/57/florida-gators" TargetMode="External"/><Relationship Id="rId230" Type="http://schemas.openxmlformats.org/officeDocument/2006/relationships/image" Target="../media/image12.png"/><Relationship Id="rId251" Type="http://schemas.openxmlformats.org/officeDocument/2006/relationships/hyperlink" Target="https://www.espn.com/college-football/team/_/id/290/georgia-southern-eagles" TargetMode="External"/><Relationship Id="rId25" Type="http://schemas.openxmlformats.org/officeDocument/2006/relationships/hyperlink" Target="https://www.espn.com/college-football/team/_/id/218/temple-owls" TargetMode="External"/><Relationship Id="rId46" Type="http://schemas.openxmlformats.org/officeDocument/2006/relationships/image" Target="../media/image44.png"/><Relationship Id="rId67" Type="http://schemas.openxmlformats.org/officeDocument/2006/relationships/hyperlink" Target="https://www.espn.com/college-football/team/_/id/277/west-virginia-mountaineers" TargetMode="External"/><Relationship Id="rId88" Type="http://schemas.openxmlformats.org/officeDocument/2006/relationships/image" Target="../media/image6.png"/><Relationship Id="rId111" Type="http://schemas.openxmlformats.org/officeDocument/2006/relationships/hyperlink" Target="https://www.espn.com/college-football/team/_/id/135/minnesota-golden-gophers" TargetMode="External"/><Relationship Id="rId132" Type="http://schemas.openxmlformats.org/officeDocument/2006/relationships/image" Target="../media/image78.png"/><Relationship Id="rId153" Type="http://schemas.openxmlformats.org/officeDocument/2006/relationships/hyperlink" Target="https://www.espn.com/college-football/team/_/id/2459/northern-illinois-huskies" TargetMode="External"/><Relationship Id="rId174" Type="http://schemas.openxmlformats.org/officeDocument/2006/relationships/image" Target="../media/image99.png"/><Relationship Id="rId195" Type="http://schemas.openxmlformats.org/officeDocument/2006/relationships/hyperlink" Target="https://www.espn.com/college-football/team/_/id/254/utah-utes" TargetMode="External"/><Relationship Id="rId209" Type="http://schemas.openxmlformats.org/officeDocument/2006/relationships/hyperlink" Target="https://www.espn.com/college-football/team/_/id/38/colorado-buffaloes" TargetMode="External"/><Relationship Id="rId220" Type="http://schemas.openxmlformats.org/officeDocument/2006/relationships/image" Target="../media/image117.png"/><Relationship Id="rId241" Type="http://schemas.openxmlformats.org/officeDocument/2006/relationships/hyperlink" Target="https://www.espn.com/college-football/team/_/id/2026/appalachian-state-mountaineers" TargetMode="External"/><Relationship Id="rId15" Type="http://schemas.openxmlformats.org/officeDocument/2006/relationships/hyperlink" Target="https://www.espn.com/college-football/team/_/id/249/north-texas-mean-green" TargetMode="External"/><Relationship Id="rId36" Type="http://schemas.openxmlformats.org/officeDocument/2006/relationships/image" Target="../media/image40.png"/><Relationship Id="rId57" Type="http://schemas.openxmlformats.org/officeDocument/2006/relationships/hyperlink" Target="https://www.espn.com/college-football/team/_/id/251/texas-longhorns" TargetMode="External"/><Relationship Id="rId262" Type="http://schemas.openxmlformats.org/officeDocument/2006/relationships/image" Target="../media/image135.png"/><Relationship Id="rId78" Type="http://schemas.openxmlformats.org/officeDocument/2006/relationships/image" Target="../media/image56.png"/><Relationship Id="rId99" Type="http://schemas.openxmlformats.org/officeDocument/2006/relationships/hyperlink" Target="https://www.espn.com/college-football/team/_/id/2294/iowa-hawkeyes" TargetMode="External"/><Relationship Id="rId101" Type="http://schemas.openxmlformats.org/officeDocument/2006/relationships/hyperlink" Target="https://www.espn.com/college-football/team/_/id/77/northwestern-wildcats" TargetMode="External"/><Relationship Id="rId122" Type="http://schemas.openxmlformats.org/officeDocument/2006/relationships/image" Target="../media/image73.png"/><Relationship Id="rId143" Type="http://schemas.openxmlformats.org/officeDocument/2006/relationships/hyperlink" Target="https://www.espn.com/college-football/team/_/id/189/bowling-green-falcons" TargetMode="External"/><Relationship Id="rId164" Type="http://schemas.openxmlformats.org/officeDocument/2006/relationships/image" Target="../media/image94.png"/><Relationship Id="rId185" Type="http://schemas.openxmlformats.org/officeDocument/2006/relationships/hyperlink" Target="https://www.espn.com/college-football/team/_/id/21/san-diego-state-aztecs" TargetMode="External"/><Relationship Id="rId9" Type="http://schemas.openxmlformats.org/officeDocument/2006/relationships/hyperlink" Target="https://www.espn.com/college-football/team/_/id/58/south-florida-bulls" TargetMode="External"/><Relationship Id="rId210" Type="http://schemas.openxmlformats.org/officeDocument/2006/relationships/image" Target="../media/image115.png"/><Relationship Id="rId26" Type="http://schemas.openxmlformats.org/officeDocument/2006/relationships/image" Target="../media/image37.png"/><Relationship Id="rId231" Type="http://schemas.openxmlformats.org/officeDocument/2006/relationships/hyperlink" Target="https://www.espn.com/college-football/team/_/id/245/texas-am-aggies" TargetMode="External"/><Relationship Id="rId252" Type="http://schemas.openxmlformats.org/officeDocument/2006/relationships/image" Target="../media/image130.png"/><Relationship Id="rId47" Type="http://schemas.openxmlformats.org/officeDocument/2006/relationships/hyperlink" Target="https://www.espn.com/college-football/team/_/id/103/boston-college-eagles" TargetMode="External"/><Relationship Id="rId68" Type="http://schemas.openxmlformats.org/officeDocument/2006/relationships/image" Target="../media/image51.png"/><Relationship Id="rId89" Type="http://schemas.openxmlformats.org/officeDocument/2006/relationships/hyperlink" Target="https://www.espn.com/college-football/team/_/id/213/penn-state-nittany-lions" TargetMode="External"/><Relationship Id="rId112" Type="http://schemas.openxmlformats.org/officeDocument/2006/relationships/image" Target="../media/image69.png"/><Relationship Id="rId133" Type="http://schemas.openxmlformats.org/officeDocument/2006/relationships/hyperlink" Target="https://www.espn.com/college-football/team/_/id/349/army-black-knights" TargetMode="External"/><Relationship Id="rId154" Type="http://schemas.openxmlformats.org/officeDocument/2006/relationships/image" Target="../media/image89.png"/><Relationship Id="rId175" Type="http://schemas.openxmlformats.org/officeDocument/2006/relationships/hyperlink" Target="https://www.espn.com/college-football/team/_/id/328/utah-state-aggies" TargetMode="External"/><Relationship Id="rId196" Type="http://schemas.openxmlformats.org/officeDocument/2006/relationships/image" Target="../media/image108.png"/><Relationship Id="rId200" Type="http://schemas.openxmlformats.org/officeDocument/2006/relationships/image" Target="../media/image110.png"/><Relationship Id="rId16" Type="http://schemas.openxmlformats.org/officeDocument/2006/relationships/image" Target="../media/image32.png"/><Relationship Id="rId221" Type="http://schemas.openxmlformats.org/officeDocument/2006/relationships/hyperlink" Target="https://www.espn.com/college-football/team/_/id/2579/south-carolina-gamecocks" TargetMode="External"/><Relationship Id="rId242" Type="http://schemas.openxmlformats.org/officeDocument/2006/relationships/image" Target="../media/image125.png"/><Relationship Id="rId263" Type="http://schemas.openxmlformats.org/officeDocument/2006/relationships/hyperlink" Target="https://www.espn.com/college-football/team/_/id/2572/southern-miss-golden-eagles" TargetMode="External"/><Relationship Id="rId37" Type="http://schemas.openxmlformats.org/officeDocument/2006/relationships/hyperlink" Target="https://www.espn.com/college-football/team/_/id/259/virginia-tech-hokies" TargetMode="External"/><Relationship Id="rId58" Type="http://schemas.openxmlformats.org/officeDocument/2006/relationships/image" Target="../media/image2.png"/><Relationship Id="rId79" Type="http://schemas.openxmlformats.org/officeDocument/2006/relationships/hyperlink" Target="https://www.espn.com/college-football/team/_/id/252/byu-cougars" TargetMode="External"/><Relationship Id="rId102" Type="http://schemas.openxmlformats.org/officeDocument/2006/relationships/image" Target="../media/image64.png"/><Relationship Id="rId123" Type="http://schemas.openxmlformats.org/officeDocument/2006/relationships/hyperlink" Target="https://www.espn.com/college-football/team/_/id/2348/louisiana-tech-bulldogs" TargetMode="External"/><Relationship Id="rId144" Type="http://schemas.openxmlformats.org/officeDocument/2006/relationships/image" Target="../media/image84.png"/><Relationship Id="rId90" Type="http://schemas.openxmlformats.org/officeDocument/2006/relationships/image" Target="../media/image9.png"/><Relationship Id="rId165" Type="http://schemas.openxmlformats.org/officeDocument/2006/relationships/hyperlink" Target="https://www.espn.com/college-football/team/_/id/23/san-jose-state-spartans" TargetMode="External"/><Relationship Id="rId186" Type="http://schemas.openxmlformats.org/officeDocument/2006/relationships/image" Target="../media/image105.png"/><Relationship Id="rId211" Type="http://schemas.openxmlformats.org/officeDocument/2006/relationships/hyperlink" Target="https://www.espn.com/college-football/team/_/id/61/georgia-bulldogs" TargetMode="External"/><Relationship Id="rId232" Type="http://schemas.openxmlformats.org/officeDocument/2006/relationships/image" Target="../media/image120.png"/><Relationship Id="rId253" Type="http://schemas.openxmlformats.org/officeDocument/2006/relationships/hyperlink" Target="https://www.espn.com/college-football/team/_/id/2653/troy-trojans" TargetMode="External"/><Relationship Id="rId27" Type="http://schemas.openxmlformats.org/officeDocument/2006/relationships/hyperlink" Target="https://www.espn.com/college-football/team/_/id/151/east-carolina-pirates" TargetMode="External"/><Relationship Id="rId48" Type="http://schemas.openxmlformats.org/officeDocument/2006/relationships/image" Target="../media/image45.png"/><Relationship Id="rId69" Type="http://schemas.openxmlformats.org/officeDocument/2006/relationships/hyperlink" Target="https://www.espn.com/college-football/team/_/id/2641/texas-tech-red-raiders" TargetMode="External"/><Relationship Id="rId113" Type="http://schemas.openxmlformats.org/officeDocument/2006/relationships/hyperlink" Target="https://www.espn.com/college-football/team/_/id/2335/liberty-flames" TargetMode="External"/><Relationship Id="rId134" Type="http://schemas.openxmlformats.org/officeDocument/2006/relationships/image" Target="../media/image79.png"/><Relationship Id="rId80" Type="http://schemas.openxmlformats.org/officeDocument/2006/relationships/image" Target="../media/image57.png"/><Relationship Id="rId155" Type="http://schemas.openxmlformats.org/officeDocument/2006/relationships/hyperlink" Target="https://www.espn.com/college-football/team/_/id/2199/eastern-michigan-eagles" TargetMode="External"/><Relationship Id="rId176" Type="http://schemas.openxmlformats.org/officeDocument/2006/relationships/image" Target="../media/image100.png"/><Relationship Id="rId197" Type="http://schemas.openxmlformats.org/officeDocument/2006/relationships/hyperlink" Target="https://www.espn.com/college-football/team/_/id/30/usc-trojans" TargetMode="External"/><Relationship Id="rId201" Type="http://schemas.openxmlformats.org/officeDocument/2006/relationships/hyperlink" Target="https://www.espn.com/college-football/team/_/id/26/ucla-bruins" TargetMode="External"/><Relationship Id="rId222" Type="http://schemas.openxmlformats.org/officeDocument/2006/relationships/image" Target="../media/image118.png"/><Relationship Id="rId243" Type="http://schemas.openxmlformats.org/officeDocument/2006/relationships/hyperlink" Target="https://www.espn.com/college-football/team/_/id/324/coastal-carolina-chanticleers" TargetMode="External"/><Relationship Id="rId264" Type="http://schemas.openxmlformats.org/officeDocument/2006/relationships/image" Target="../media/image136.png"/><Relationship Id="rId17" Type="http://schemas.openxmlformats.org/officeDocument/2006/relationships/hyperlink" Target="https://www.espn.com/college-football/team/_/id/5/uab-blazers" TargetMode="External"/><Relationship Id="rId38" Type="http://schemas.openxmlformats.org/officeDocument/2006/relationships/image" Target="../media/image41.png"/><Relationship Id="rId59" Type="http://schemas.openxmlformats.org/officeDocument/2006/relationships/hyperlink" Target="https://www.espn.com/college-football/team/_/id/197/oklahoma-state-cowboys" TargetMode="External"/><Relationship Id="rId103" Type="http://schemas.openxmlformats.org/officeDocument/2006/relationships/hyperlink" Target="https://www.espn.com/college-football/team/_/id/275/wisconsin-badgers" TargetMode="External"/><Relationship Id="rId124" Type="http://schemas.openxmlformats.org/officeDocument/2006/relationships/image" Target="../media/image74.png"/><Relationship Id="rId70" Type="http://schemas.openxmlformats.org/officeDocument/2006/relationships/image" Target="../media/image52.png"/><Relationship Id="rId91" Type="http://schemas.openxmlformats.org/officeDocument/2006/relationships/hyperlink" Target="https://www.espn.com/college-football/team/_/id/120/maryland-terrapins" TargetMode="External"/><Relationship Id="rId145" Type="http://schemas.openxmlformats.org/officeDocument/2006/relationships/hyperlink" Target="https://www.espn.com/college-football/team/_/id/2084/buffalo-bulls" TargetMode="External"/><Relationship Id="rId166" Type="http://schemas.openxmlformats.org/officeDocument/2006/relationships/image" Target="../media/image95.png"/><Relationship Id="rId187" Type="http://schemas.openxmlformats.org/officeDocument/2006/relationships/hyperlink" Target="https://www.espn.com/college-football/team/_/id/264/washington-huskies" TargetMode="External"/><Relationship Id="rId1" Type="http://schemas.openxmlformats.org/officeDocument/2006/relationships/hyperlink" Target="https://www.espn.com/college-football/team/_/id/2567/smu-mustangs" TargetMode="External"/><Relationship Id="rId212" Type="http://schemas.openxmlformats.org/officeDocument/2006/relationships/image" Target="../media/image5.png"/><Relationship Id="rId233" Type="http://schemas.openxmlformats.org/officeDocument/2006/relationships/hyperlink" Target="https://www.espn.com/college-football/team/_/id/2/auburn-tigers" TargetMode="External"/><Relationship Id="rId254" Type="http://schemas.openxmlformats.org/officeDocument/2006/relationships/image" Target="../media/image131.png"/><Relationship Id="rId28" Type="http://schemas.openxmlformats.org/officeDocument/2006/relationships/image" Target="../media/image38.png"/><Relationship Id="rId49" Type="http://schemas.openxmlformats.org/officeDocument/2006/relationships/hyperlink" Target="https://www.espn.com/college-football/team/_/id/183/syracuse-orange" TargetMode="External"/><Relationship Id="rId114" Type="http://schemas.openxmlformats.org/officeDocument/2006/relationships/image" Target="../media/image21.png"/><Relationship Id="rId60" Type="http://schemas.openxmlformats.org/officeDocument/2006/relationships/image" Target="../media/image18.png"/><Relationship Id="rId81" Type="http://schemas.openxmlformats.org/officeDocument/2006/relationships/hyperlink" Target="https://www.espn.com/college-football/team/_/id/239/baylor-bears" TargetMode="External"/><Relationship Id="rId135" Type="http://schemas.openxmlformats.org/officeDocument/2006/relationships/hyperlink" Target="https://www.espn.com/college-football/team/_/id/41/uconn-huskies" TargetMode="External"/><Relationship Id="rId156" Type="http://schemas.openxmlformats.org/officeDocument/2006/relationships/image" Target="../media/image90.png"/><Relationship Id="rId177" Type="http://schemas.openxmlformats.org/officeDocument/2006/relationships/hyperlink" Target="https://www.espn.com/college-football/team/_/id/62/hawaii-rainbow-warriors" TargetMode="External"/><Relationship Id="rId198" Type="http://schemas.openxmlformats.org/officeDocument/2006/relationships/image" Target="../media/image109.png"/><Relationship Id="rId202" Type="http://schemas.openxmlformats.org/officeDocument/2006/relationships/image" Target="../media/image111.png"/><Relationship Id="rId223" Type="http://schemas.openxmlformats.org/officeDocument/2006/relationships/hyperlink" Target="https://www.espn.com/college-football/team/_/id/238/vanderbilt-commodores" TargetMode="External"/><Relationship Id="rId244" Type="http://schemas.openxmlformats.org/officeDocument/2006/relationships/image" Target="../media/image126.png"/><Relationship Id="rId18" Type="http://schemas.openxmlformats.org/officeDocument/2006/relationships/image" Target="../media/image33.png"/><Relationship Id="rId39" Type="http://schemas.openxmlformats.org/officeDocument/2006/relationships/hyperlink" Target="https://www.espn.com/college-football/team/_/id/228/clemson-tigers" TargetMode="External"/><Relationship Id="rId265" Type="http://schemas.openxmlformats.org/officeDocument/2006/relationships/hyperlink" Target="https://www.espn.com/college-football/team/_/id/2433/ul-monroe-warhawks" TargetMode="External"/><Relationship Id="rId50" Type="http://schemas.openxmlformats.org/officeDocument/2006/relationships/image" Target="../media/image46.png"/><Relationship Id="rId104" Type="http://schemas.openxmlformats.org/officeDocument/2006/relationships/image" Target="../media/image65.png"/><Relationship Id="rId125" Type="http://schemas.openxmlformats.org/officeDocument/2006/relationships/hyperlink" Target="https://www.espn.com/college-football/team/_/id/2534/sam-houston-bearkats" TargetMode="External"/><Relationship Id="rId146" Type="http://schemas.openxmlformats.org/officeDocument/2006/relationships/image" Target="../media/image85.png"/><Relationship Id="rId167" Type="http://schemas.openxmlformats.org/officeDocument/2006/relationships/hyperlink" Target="https://www.espn.com/college-football/team/_/id/2439/unlv-rebels" TargetMode="External"/><Relationship Id="rId188" Type="http://schemas.openxmlformats.org/officeDocument/2006/relationships/image" Target="../media/image24.png"/><Relationship Id="rId71" Type="http://schemas.openxmlformats.org/officeDocument/2006/relationships/hyperlink" Target="https://www.espn.com/college-football/team/_/id/2305/kansas-jayhawks" TargetMode="External"/><Relationship Id="rId92" Type="http://schemas.openxmlformats.org/officeDocument/2006/relationships/image" Target="../media/image60.png"/><Relationship Id="rId213" Type="http://schemas.openxmlformats.org/officeDocument/2006/relationships/hyperlink" Target="https://www.espn.com/college-football/team/_/id/142/missouri-tigers" TargetMode="External"/><Relationship Id="rId234" Type="http://schemas.openxmlformats.org/officeDocument/2006/relationships/image" Target="../media/image121.png"/><Relationship Id="rId2" Type="http://schemas.openxmlformats.org/officeDocument/2006/relationships/image" Target="../media/image22.png"/><Relationship Id="rId29" Type="http://schemas.openxmlformats.org/officeDocument/2006/relationships/hyperlink" Target="https://www.espn.com/college-football/team/_/id/52/florida-state-seminoles" TargetMode="External"/><Relationship Id="rId255" Type="http://schemas.openxmlformats.org/officeDocument/2006/relationships/hyperlink" Target="https://www.espn.com/college-football/team/_/id/326/texas-state-bobcats" TargetMode="External"/><Relationship Id="rId40" Type="http://schemas.openxmlformats.org/officeDocument/2006/relationships/image" Target="../media/image20.png"/><Relationship Id="rId115" Type="http://schemas.openxmlformats.org/officeDocument/2006/relationships/hyperlink" Target="https://www.espn.com/college-football/team/_/id/166/new-mexico-state-aggies" TargetMode="External"/><Relationship Id="rId136" Type="http://schemas.openxmlformats.org/officeDocument/2006/relationships/image" Target="../media/image80.png"/><Relationship Id="rId157" Type="http://schemas.openxmlformats.org/officeDocument/2006/relationships/hyperlink" Target="https://www.espn.com/college-football/team/_/id/2711/western-michigan-broncos" TargetMode="External"/><Relationship Id="rId178" Type="http://schemas.openxmlformats.org/officeDocument/2006/relationships/image" Target="../media/image101.png"/><Relationship Id="rId61" Type="http://schemas.openxmlformats.org/officeDocument/2006/relationships/hyperlink" Target="https://www.espn.com/college-football/team/_/id/201/oklahoma-sooners" TargetMode="External"/><Relationship Id="rId82" Type="http://schemas.openxmlformats.org/officeDocument/2006/relationships/image" Target="../media/image58.png"/><Relationship Id="rId199" Type="http://schemas.openxmlformats.org/officeDocument/2006/relationships/hyperlink" Target="https://www.espn.com/college-football/team/_/id/25/california-golden-bears" TargetMode="External"/><Relationship Id="rId203" Type="http://schemas.openxmlformats.org/officeDocument/2006/relationships/hyperlink" Target="https://www.espn.com/college-football/team/_/id/9/arizona-state-sun-devils" TargetMode="External"/><Relationship Id="rId19" Type="http://schemas.openxmlformats.org/officeDocument/2006/relationships/hyperlink" Target="https://www.espn.com/college-football/team/_/id/2226/florida-atlantic-owls" TargetMode="External"/><Relationship Id="rId224" Type="http://schemas.openxmlformats.org/officeDocument/2006/relationships/image" Target="../media/image119.png"/><Relationship Id="rId245" Type="http://schemas.openxmlformats.org/officeDocument/2006/relationships/hyperlink" Target="https://www.espn.com/college-football/team/_/id/295/old-dominion-monarchs" TargetMode="External"/><Relationship Id="rId266" Type="http://schemas.openxmlformats.org/officeDocument/2006/relationships/image" Target="../media/image137.png"/><Relationship Id="rId30" Type="http://schemas.openxmlformats.org/officeDocument/2006/relationships/image" Target="../media/image39.png"/><Relationship Id="rId105" Type="http://schemas.openxmlformats.org/officeDocument/2006/relationships/hyperlink" Target="https://www.espn.com/college-football/team/_/id/158/nebraska-cornhuskers" TargetMode="External"/><Relationship Id="rId126" Type="http://schemas.openxmlformats.org/officeDocument/2006/relationships/image" Target="../media/image75.png"/><Relationship Id="rId147" Type="http://schemas.openxmlformats.org/officeDocument/2006/relationships/hyperlink" Target="https://www.espn.com/college-football/team/_/id/2006/akron-zips" TargetMode="External"/><Relationship Id="rId168" Type="http://schemas.openxmlformats.org/officeDocument/2006/relationships/image" Target="../media/image96.png"/><Relationship Id="rId51" Type="http://schemas.openxmlformats.org/officeDocument/2006/relationships/hyperlink" Target="https://www.espn.com/college-football/team/_/id/221/pittsburgh-panthers" TargetMode="External"/><Relationship Id="rId72" Type="http://schemas.openxmlformats.org/officeDocument/2006/relationships/image" Target="../media/image53.png"/><Relationship Id="rId93" Type="http://schemas.openxmlformats.org/officeDocument/2006/relationships/hyperlink" Target="https://www.espn.com/college-football/team/_/id/164/rutgers-scarlet-knights" TargetMode="External"/><Relationship Id="rId189" Type="http://schemas.openxmlformats.org/officeDocument/2006/relationships/hyperlink" Target="https://www.espn.com/college-football/team/_/id/2483/oregon-ducks" TargetMode="External"/><Relationship Id="rId3" Type="http://schemas.openxmlformats.org/officeDocument/2006/relationships/hyperlink" Target="https://www.espn.com/college-football/team/_/id/2655/tulane-green-wave" TargetMode="External"/><Relationship Id="rId214" Type="http://schemas.openxmlformats.org/officeDocument/2006/relationships/image" Target="../media/image8.png"/><Relationship Id="rId235" Type="http://schemas.openxmlformats.org/officeDocument/2006/relationships/hyperlink" Target="https://www.espn.com/college-football/team/_/id/344/mississippi-state-bulldogs" TargetMode="External"/><Relationship Id="rId256" Type="http://schemas.openxmlformats.org/officeDocument/2006/relationships/image" Target="../media/image132.png"/><Relationship Id="rId116" Type="http://schemas.openxmlformats.org/officeDocument/2006/relationships/image" Target="../media/image70.png"/><Relationship Id="rId137" Type="http://schemas.openxmlformats.org/officeDocument/2006/relationships/hyperlink" Target="https://www.espn.com/college-football/team/_/id/113/massachusetts-minutemen" TargetMode="External"/><Relationship Id="rId158" Type="http://schemas.openxmlformats.org/officeDocument/2006/relationships/image" Target="../media/image91.png"/><Relationship Id="rId20" Type="http://schemas.openxmlformats.org/officeDocument/2006/relationships/image" Target="../media/image34.png"/><Relationship Id="rId41" Type="http://schemas.openxmlformats.org/officeDocument/2006/relationships/hyperlink" Target="https://www.espn.com/college-football/team/_/id/153/north-carolina-tar-heels" TargetMode="External"/><Relationship Id="rId62" Type="http://schemas.openxmlformats.org/officeDocument/2006/relationships/image" Target="../media/image11.png"/><Relationship Id="rId83" Type="http://schemas.openxmlformats.org/officeDocument/2006/relationships/hyperlink" Target="https://www.espn.com/college-football/team/_/id/2132/cincinnati-bearcats" TargetMode="External"/><Relationship Id="rId179" Type="http://schemas.openxmlformats.org/officeDocument/2006/relationships/hyperlink" Target="https://www.espn.com/college-football/team/_/id/36/colorado-state-rams" TargetMode="External"/><Relationship Id="rId190" Type="http://schemas.openxmlformats.org/officeDocument/2006/relationships/image" Target="../media/image7.png"/><Relationship Id="rId204" Type="http://schemas.openxmlformats.org/officeDocument/2006/relationships/image" Target="../media/image112.png"/><Relationship Id="rId225" Type="http://schemas.openxmlformats.org/officeDocument/2006/relationships/hyperlink" Target="https://www.espn.com/college-football/team/_/id/333/alabama-crimson-tide" TargetMode="External"/><Relationship Id="rId246" Type="http://schemas.openxmlformats.org/officeDocument/2006/relationships/image" Target="../media/image127.png"/><Relationship Id="rId106" Type="http://schemas.openxmlformats.org/officeDocument/2006/relationships/image" Target="../media/image66.png"/><Relationship Id="rId127" Type="http://schemas.openxmlformats.org/officeDocument/2006/relationships/hyperlink" Target="https://www.espn.com/college-football/team/_/id/2638/utep-miners" TargetMode="External"/><Relationship Id="rId10" Type="http://schemas.openxmlformats.org/officeDocument/2006/relationships/image" Target="../media/image29.png"/><Relationship Id="rId31" Type="http://schemas.openxmlformats.org/officeDocument/2006/relationships/hyperlink" Target="https://www.espn.com/college-football/team/_/id/97/louisville-cardinals" TargetMode="External"/><Relationship Id="rId52" Type="http://schemas.openxmlformats.org/officeDocument/2006/relationships/image" Target="../media/image47.png"/><Relationship Id="rId73" Type="http://schemas.openxmlformats.org/officeDocument/2006/relationships/hyperlink" Target="https://www.espn.com/college-football/team/_/id/2116/ucf-knights" TargetMode="External"/><Relationship Id="rId94" Type="http://schemas.openxmlformats.org/officeDocument/2006/relationships/image" Target="../media/image61.png"/><Relationship Id="rId148" Type="http://schemas.openxmlformats.org/officeDocument/2006/relationships/image" Target="../media/image86.png"/><Relationship Id="rId169" Type="http://schemas.openxmlformats.org/officeDocument/2006/relationships/hyperlink" Target="https://www.espn.com/college-football/team/_/id/2005/air-force-falcons" TargetMode="External"/><Relationship Id="rId4" Type="http://schemas.openxmlformats.org/officeDocument/2006/relationships/image" Target="../media/image26.png"/><Relationship Id="rId180" Type="http://schemas.openxmlformats.org/officeDocument/2006/relationships/image" Target="../media/image102.png"/><Relationship Id="rId215" Type="http://schemas.openxmlformats.org/officeDocument/2006/relationships/hyperlink" Target="https://www.espn.com/college-football/team/_/id/2633/tennessee-volunteers" TargetMode="External"/><Relationship Id="rId236" Type="http://schemas.openxmlformats.org/officeDocument/2006/relationships/image" Target="../media/image122.png"/><Relationship Id="rId257" Type="http://schemas.openxmlformats.org/officeDocument/2006/relationships/hyperlink" Target="https://www.espn.com/college-football/team/_/id/6/south-alabama-jaguars" TargetMode="External"/><Relationship Id="rId42" Type="http://schemas.openxmlformats.org/officeDocument/2006/relationships/image" Target="../media/image42.png"/><Relationship Id="rId84" Type="http://schemas.openxmlformats.org/officeDocument/2006/relationships/image" Target="../media/image59.png"/><Relationship Id="rId138" Type="http://schemas.openxmlformats.org/officeDocument/2006/relationships/image" Target="../media/image81.png"/><Relationship Id="rId191" Type="http://schemas.openxmlformats.org/officeDocument/2006/relationships/hyperlink" Target="https://www.espn.com/college-football/team/_/id/12/arizona-wildcats" TargetMode="External"/><Relationship Id="rId205" Type="http://schemas.openxmlformats.org/officeDocument/2006/relationships/hyperlink" Target="https://www.espn.com/college-football/team/_/id/24/stanford-cardinal" TargetMode="External"/><Relationship Id="rId247" Type="http://schemas.openxmlformats.org/officeDocument/2006/relationships/hyperlink" Target="https://www.espn.com/college-football/team/_/id/2247/georgia-state-panthe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132</xdr:row>
      <xdr:rowOff>158750</xdr:rowOff>
    </xdr:from>
    <xdr:ext cx="260350" cy="260350"/>
    <xdr:pic>
      <xdr:nvPicPr>
        <xdr:cNvPr id="27" name="Picture 26" descr="Michiga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CDB87B-853D-4CFF-B8B3-BDF4C4B8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5109150"/>
          <a:ext cx="260350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412750</xdr:colOff>
      <xdr:row>134</xdr:row>
      <xdr:rowOff>146050</xdr:rowOff>
    </xdr:from>
    <xdr:ext cx="317500" cy="317500"/>
    <xdr:pic>
      <xdr:nvPicPr>
        <xdr:cNvPr id="29" name="Picture 28" descr="Texa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5BEEA2-C2B4-4FF9-94A9-956E63ED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350" y="35477450"/>
          <a:ext cx="3175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596900</xdr:colOff>
      <xdr:row>136</xdr:row>
      <xdr:rowOff>12700</xdr:rowOff>
    </xdr:from>
    <xdr:ext cx="177800" cy="177800"/>
    <xdr:pic>
      <xdr:nvPicPr>
        <xdr:cNvPr id="30" name="Picture 29" descr="Alabam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9FCE0-598D-4089-82D1-A8302EF0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35725100"/>
          <a:ext cx="177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793750</xdr:colOff>
      <xdr:row>137</xdr:row>
      <xdr:rowOff>6350</xdr:rowOff>
    </xdr:from>
    <xdr:ext cx="196850" cy="196850"/>
    <xdr:pic>
      <xdr:nvPicPr>
        <xdr:cNvPr id="31" name="Picture 30" descr="Florida Sta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861BDB-6F71-4E46-8CF1-523636E1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50" y="3590925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508000</xdr:colOff>
      <xdr:row>137</xdr:row>
      <xdr:rowOff>114300</xdr:rowOff>
    </xdr:from>
    <xdr:ext cx="285750" cy="285750"/>
    <xdr:pic>
      <xdr:nvPicPr>
        <xdr:cNvPr id="32" name="Picture 31" descr="Georgia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F320AD4-47BA-4DA0-8DB7-C4F963C4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360172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800100</xdr:colOff>
      <xdr:row>138</xdr:row>
      <xdr:rowOff>139700</xdr:rowOff>
    </xdr:from>
    <xdr:ext cx="247650" cy="247650"/>
    <xdr:pic>
      <xdr:nvPicPr>
        <xdr:cNvPr id="33" name="Picture 32" descr="Ohio Stat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B3F094B-6326-4762-9468-6088B309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362331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419100</xdr:colOff>
      <xdr:row>139</xdr:row>
      <xdr:rowOff>165100</xdr:rowOff>
    </xdr:from>
    <xdr:ext cx="215900" cy="215900"/>
    <xdr:pic>
      <xdr:nvPicPr>
        <xdr:cNvPr id="34" name="Picture 33" descr="Oregon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F9E8639-078B-4463-99CD-E989A948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6449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140</xdr:row>
      <xdr:rowOff>133350</xdr:rowOff>
    </xdr:from>
    <xdr:ext cx="304800" cy="304800"/>
    <xdr:pic>
      <xdr:nvPicPr>
        <xdr:cNvPr id="35" name="Picture 34" descr="Missour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B8FB240-6C3D-41A6-B8A0-55F327D7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660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476250</xdr:colOff>
      <xdr:row>141</xdr:row>
      <xdr:rowOff>181026</xdr:rowOff>
    </xdr:from>
    <xdr:ext cx="231723" cy="231723"/>
    <xdr:pic>
      <xdr:nvPicPr>
        <xdr:cNvPr id="36" name="Picture 35" descr="Penn State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ADB1571-A5C7-4993-8045-44924212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845926"/>
          <a:ext cx="231723" cy="231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882650</xdr:colOff>
      <xdr:row>142</xdr:row>
      <xdr:rowOff>171450</xdr:rowOff>
    </xdr:from>
    <xdr:ext cx="228600" cy="228600"/>
    <xdr:pic>
      <xdr:nvPicPr>
        <xdr:cNvPr id="37" name="Picture 36" descr="Ole Miss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0F2E025-C07B-42BD-9F0E-A7088D3C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" y="3702685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596900</xdr:colOff>
      <xdr:row>144</xdr:row>
      <xdr:rowOff>31750</xdr:rowOff>
    </xdr:from>
    <xdr:ext cx="133350" cy="133350"/>
    <xdr:pic>
      <xdr:nvPicPr>
        <xdr:cNvPr id="38" name="Picture 37" descr="Oklahoma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44BD92E-A66E-460A-BC26-375FEF73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37268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495300</xdr:colOff>
      <xdr:row>144</xdr:row>
      <xdr:rowOff>69850</xdr:rowOff>
    </xdr:from>
    <xdr:ext cx="381000" cy="381000"/>
    <xdr:pic>
      <xdr:nvPicPr>
        <xdr:cNvPr id="39" name="Picture 38" descr="LS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6190D0E-7AA6-482A-91FA-8D0A2ED6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73062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533400</xdr:colOff>
      <xdr:row>145</xdr:row>
      <xdr:rowOff>158750</xdr:rowOff>
    </xdr:from>
    <xdr:ext cx="222250" cy="222250"/>
    <xdr:pic>
      <xdr:nvPicPr>
        <xdr:cNvPr id="40" name="Picture 39" descr="Arizona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2A2205B9-C9B3-4372-9F0F-5A3BDEE8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7585650"/>
          <a:ext cx="222250" cy="22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533400</xdr:colOff>
      <xdr:row>147</xdr:row>
      <xdr:rowOff>152400</xdr:rowOff>
    </xdr:from>
    <xdr:ext cx="266700" cy="266700"/>
    <xdr:pic>
      <xdr:nvPicPr>
        <xdr:cNvPr id="42" name="Picture 41" descr="Notre Dame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1005EAC-C8AE-4E40-9A60-379E6CBC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79603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723900</xdr:colOff>
      <xdr:row>148</xdr:row>
      <xdr:rowOff>152400</xdr:rowOff>
    </xdr:from>
    <xdr:ext cx="203200" cy="203200"/>
    <xdr:pic>
      <xdr:nvPicPr>
        <xdr:cNvPr id="43" name="Picture 42" descr="Iowa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334F8837-ADFB-4B21-9B0A-0DAFDBB8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81508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495300</xdr:colOff>
      <xdr:row>149</xdr:row>
      <xdr:rowOff>152400</xdr:rowOff>
    </xdr:from>
    <xdr:ext cx="234950" cy="234950"/>
    <xdr:pic>
      <xdr:nvPicPr>
        <xdr:cNvPr id="44" name="Picture 43" descr="NC Sta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7D91D5E-D1A0-4B82-B762-D7F571DE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3413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150</xdr:row>
      <xdr:rowOff>152400</xdr:rowOff>
    </xdr:from>
    <xdr:ext cx="247650" cy="247650"/>
    <xdr:pic>
      <xdr:nvPicPr>
        <xdr:cNvPr id="45" name="Picture 44" descr="Oregon State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417DBFA-9F69-49A2-A9A6-D85AD7A2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85318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660400</xdr:colOff>
      <xdr:row>151</xdr:row>
      <xdr:rowOff>152400</xdr:rowOff>
    </xdr:from>
    <xdr:ext cx="273050" cy="273050"/>
    <xdr:pic>
      <xdr:nvPicPr>
        <xdr:cNvPr id="46" name="Picture 45" descr="Oklahoma State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3046C563-8D6B-4473-A8A4-AA0AFD52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" y="38722300"/>
          <a:ext cx="273050" cy="27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877676</xdr:colOff>
      <xdr:row>153</xdr:row>
      <xdr:rowOff>33126</xdr:rowOff>
    </xdr:from>
    <xdr:ext cx="131974" cy="131974"/>
    <xdr:pic>
      <xdr:nvPicPr>
        <xdr:cNvPr id="47" name="Picture 46" descr="Tennessee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E722C596-E9C2-4FAB-A13B-D20620F6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276" y="38984026"/>
          <a:ext cx="131974" cy="13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660400</xdr:colOff>
      <xdr:row>154</xdr:row>
      <xdr:rowOff>6350</xdr:rowOff>
    </xdr:from>
    <xdr:ext cx="203200" cy="203200"/>
    <xdr:pic>
      <xdr:nvPicPr>
        <xdr:cNvPr id="48" name="Picture 47" descr="Clemson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A332411-4C5A-4BED-8DCE-A49CF363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" y="3914775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368300</xdr:colOff>
      <xdr:row>154</xdr:row>
      <xdr:rowOff>158750</xdr:rowOff>
    </xdr:from>
    <xdr:ext cx="247650" cy="247650"/>
    <xdr:pic>
      <xdr:nvPicPr>
        <xdr:cNvPr id="49" name="Picture 48" descr="Liberty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E90C5C73-3761-4C38-9AB7-8A849A3C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930015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603250</xdr:colOff>
      <xdr:row>155</xdr:row>
      <xdr:rowOff>152400</xdr:rowOff>
    </xdr:from>
    <xdr:ext cx="304800" cy="304800"/>
    <xdr:pic>
      <xdr:nvPicPr>
        <xdr:cNvPr id="50" name="Picture 49" descr="SMU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DFB644C5-6ACE-4DD7-AC56-CBFA8A62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50" y="3948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872596</xdr:colOff>
      <xdr:row>156</xdr:row>
      <xdr:rowOff>174096</xdr:rowOff>
    </xdr:from>
    <xdr:ext cx="225954" cy="225954"/>
    <xdr:pic>
      <xdr:nvPicPr>
        <xdr:cNvPr id="51" name="Picture 50" descr="Kansas State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6EA5325-D2C4-4F67-B647-8D735064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196" y="39696496"/>
          <a:ext cx="225954" cy="225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133</xdr:row>
      <xdr:rowOff>120650</xdr:rowOff>
    </xdr:from>
    <xdr:ext cx="266700" cy="266700"/>
    <xdr:pic>
      <xdr:nvPicPr>
        <xdr:cNvPr id="52" name="Picture 51" descr="Washington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C6AF8CB9-4245-7525-B038-2535B705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2615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781050</xdr:colOff>
      <xdr:row>146</xdr:row>
      <xdr:rowOff>152400</xdr:rowOff>
    </xdr:from>
    <xdr:ext cx="241300" cy="241300"/>
    <xdr:pic>
      <xdr:nvPicPr>
        <xdr:cNvPr id="53" name="Picture 52" descr="Louisville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8727A5C6-5476-E281-70FE-E88ED7E9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77698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203200</xdr:rowOff>
    </xdr:from>
    <xdr:to>
      <xdr:col>1</xdr:col>
      <xdr:colOff>374650</xdr:colOff>
      <xdr:row>2</xdr:row>
      <xdr:rowOff>12700</xdr:rowOff>
    </xdr:to>
    <xdr:pic>
      <xdr:nvPicPr>
        <xdr:cNvPr id="2" name="Picture 1" descr="SM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BEE3C-0AD0-5261-D4E9-7543714C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03200"/>
          <a:ext cx="3175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1</xdr:row>
      <xdr:rowOff>241300</xdr:rowOff>
    </xdr:from>
    <xdr:to>
      <xdr:col>1</xdr:col>
      <xdr:colOff>457200</xdr:colOff>
      <xdr:row>3</xdr:row>
      <xdr:rowOff>12700</xdr:rowOff>
    </xdr:to>
    <xdr:pic>
      <xdr:nvPicPr>
        <xdr:cNvPr id="3" name="Picture 2" descr="TUL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89DD7D-294D-A632-407A-57285CF1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2545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2</xdr:row>
      <xdr:rowOff>190500</xdr:rowOff>
    </xdr:from>
    <xdr:to>
      <xdr:col>1</xdr:col>
      <xdr:colOff>482600</xdr:colOff>
      <xdr:row>4</xdr:row>
      <xdr:rowOff>63500</xdr:rowOff>
    </xdr:to>
    <xdr:pic>
      <xdr:nvPicPr>
        <xdr:cNvPr id="4" name="Picture 3" descr="UTS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E72F0D-AC02-B9DE-49A0-499A4E73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286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165100</xdr:colOff>
      <xdr:row>4</xdr:row>
      <xdr:rowOff>0</xdr:rowOff>
    </xdr:from>
    <xdr:to>
      <xdr:col>1</xdr:col>
      <xdr:colOff>412750</xdr:colOff>
      <xdr:row>4</xdr:row>
      <xdr:rowOff>247650</xdr:rowOff>
    </xdr:to>
    <xdr:pic>
      <xdr:nvPicPr>
        <xdr:cNvPr id="5" name="Picture 4" descr="MEM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8A7E4C-6C9C-CE8C-2364-085A5920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94615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127000</xdr:colOff>
      <xdr:row>4</xdr:row>
      <xdr:rowOff>228600</xdr:rowOff>
    </xdr:from>
    <xdr:to>
      <xdr:col>1</xdr:col>
      <xdr:colOff>406400</xdr:colOff>
      <xdr:row>6</xdr:row>
      <xdr:rowOff>0</xdr:rowOff>
    </xdr:to>
    <xdr:pic>
      <xdr:nvPicPr>
        <xdr:cNvPr id="6" name="Picture 5" descr="USF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09A8836-8B73-4857-0CC3-3ED5AFE1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18745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5</xdr:row>
      <xdr:rowOff>247650</xdr:rowOff>
    </xdr:from>
    <xdr:to>
      <xdr:col>1</xdr:col>
      <xdr:colOff>444500</xdr:colOff>
      <xdr:row>6</xdr:row>
      <xdr:rowOff>222250</xdr:rowOff>
    </xdr:to>
    <xdr:pic>
      <xdr:nvPicPr>
        <xdr:cNvPr id="7" name="Picture 6" descr="RIC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D947D39-B2BF-3D94-51CE-9C0C7331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4605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196850</xdr:colOff>
      <xdr:row>6</xdr:row>
      <xdr:rowOff>234950</xdr:rowOff>
    </xdr:from>
    <xdr:to>
      <xdr:col>1</xdr:col>
      <xdr:colOff>438150</xdr:colOff>
      <xdr:row>7</xdr:row>
      <xdr:rowOff>222250</xdr:rowOff>
    </xdr:to>
    <xdr:pic>
      <xdr:nvPicPr>
        <xdr:cNvPr id="8" name="Picture 7" descr="NAVY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BA6D7AD-A640-06B3-6989-E811BE87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7018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8</xdr:row>
      <xdr:rowOff>0</xdr:rowOff>
    </xdr:from>
    <xdr:to>
      <xdr:col>1</xdr:col>
      <xdr:colOff>419100</xdr:colOff>
      <xdr:row>9</xdr:row>
      <xdr:rowOff>12700</xdr:rowOff>
    </xdr:to>
    <xdr:pic>
      <xdr:nvPicPr>
        <xdr:cNvPr id="9" name="Picture 8" descr="UNT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64DDD1D-00B5-6187-2B10-B1EDB24C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748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69850</xdr:colOff>
      <xdr:row>9</xdr:row>
      <xdr:rowOff>0</xdr:rowOff>
    </xdr:from>
    <xdr:to>
      <xdr:col>1</xdr:col>
      <xdr:colOff>349250</xdr:colOff>
      <xdr:row>10</xdr:row>
      <xdr:rowOff>25400</xdr:rowOff>
    </xdr:to>
    <xdr:pic>
      <xdr:nvPicPr>
        <xdr:cNvPr id="10" name="Picture 9" descr="UAB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CEFF3F3-2449-D858-141C-346EA624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222885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203200</xdr:colOff>
      <xdr:row>9</xdr:row>
      <xdr:rowOff>234950</xdr:rowOff>
    </xdr:from>
    <xdr:to>
      <xdr:col>1</xdr:col>
      <xdr:colOff>495300</xdr:colOff>
      <xdr:row>11</xdr:row>
      <xdr:rowOff>19050</xdr:rowOff>
    </xdr:to>
    <xdr:pic>
      <xdr:nvPicPr>
        <xdr:cNvPr id="11" name="Picture 10" descr="FAU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5E3094B-E376-D98D-1A60-EE769E85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4638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10</xdr:row>
      <xdr:rowOff>241300</xdr:rowOff>
    </xdr:from>
    <xdr:to>
      <xdr:col>1</xdr:col>
      <xdr:colOff>444500</xdr:colOff>
      <xdr:row>11</xdr:row>
      <xdr:rowOff>247650</xdr:rowOff>
    </xdr:to>
    <xdr:pic>
      <xdr:nvPicPr>
        <xdr:cNvPr id="12" name="Picture 11" descr="CLT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61A693A-A8E5-F8F4-9544-997E31E0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2724150"/>
          <a:ext cx="260350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107950</xdr:colOff>
      <xdr:row>11</xdr:row>
      <xdr:rowOff>209550</xdr:rowOff>
    </xdr:from>
    <xdr:to>
      <xdr:col>1</xdr:col>
      <xdr:colOff>444500</xdr:colOff>
      <xdr:row>13</xdr:row>
      <xdr:rowOff>38100</xdr:rowOff>
    </xdr:to>
    <xdr:pic>
      <xdr:nvPicPr>
        <xdr:cNvPr id="13" name="Picture 12" descr="TLSA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A5A48E97-F3DB-227A-1CFD-A1058E9E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2946400"/>
          <a:ext cx="33655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234950</xdr:colOff>
      <xdr:row>12</xdr:row>
      <xdr:rowOff>234950</xdr:rowOff>
    </xdr:from>
    <xdr:to>
      <xdr:col>1</xdr:col>
      <xdr:colOff>463550</xdr:colOff>
      <xdr:row>13</xdr:row>
      <xdr:rowOff>209550</xdr:rowOff>
    </xdr:to>
    <xdr:pic>
      <xdr:nvPicPr>
        <xdr:cNvPr id="14" name="Picture 13" descr="TEM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2E0E3D02-B36C-97D2-F5B8-EB9FD62D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3225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13</xdr:row>
      <xdr:rowOff>222250</xdr:rowOff>
    </xdr:from>
    <xdr:to>
      <xdr:col>1</xdr:col>
      <xdr:colOff>412750</xdr:colOff>
      <xdr:row>14</xdr:row>
      <xdr:rowOff>196850</xdr:rowOff>
    </xdr:to>
    <xdr:pic>
      <xdr:nvPicPr>
        <xdr:cNvPr id="15" name="Picture 14" descr="ECU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A5516D8-C320-8ABD-FDF4-DCEC4344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4671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19</xdr:row>
      <xdr:rowOff>44450</xdr:rowOff>
    </xdr:from>
    <xdr:to>
      <xdr:col>1</xdr:col>
      <xdr:colOff>361950</xdr:colOff>
      <xdr:row>20</xdr:row>
      <xdr:rowOff>0</xdr:rowOff>
    </xdr:to>
    <xdr:pic>
      <xdr:nvPicPr>
        <xdr:cNvPr id="16" name="Picture 15" descr="FS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FB5ACACA-4DB9-D7FE-E902-4043B398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704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367030</xdr:colOff>
      <xdr:row>20</xdr:row>
      <xdr:rowOff>30480</xdr:rowOff>
    </xdr:from>
    <xdr:to>
      <xdr:col>1</xdr:col>
      <xdr:colOff>565150</xdr:colOff>
      <xdr:row>20</xdr:row>
      <xdr:rowOff>228600</xdr:rowOff>
    </xdr:to>
    <xdr:pic>
      <xdr:nvPicPr>
        <xdr:cNvPr id="17" name="Picture 16" descr="LO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27334F98-F172-A9CA-00AC-4E4B01D7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30" y="4805680"/>
          <a:ext cx="19812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21</xdr:row>
      <xdr:rowOff>25400</xdr:rowOff>
    </xdr:from>
    <xdr:to>
      <xdr:col>1</xdr:col>
      <xdr:colOff>412750</xdr:colOff>
      <xdr:row>22</xdr:row>
      <xdr:rowOff>6350</xdr:rowOff>
    </xdr:to>
    <xdr:pic>
      <xdr:nvPicPr>
        <xdr:cNvPr id="18" name="Picture 17" descr="NCS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FB2404FE-D7ED-61CF-6E4B-D2421D2D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9911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127000</xdr:colOff>
      <xdr:row>22</xdr:row>
      <xdr:rowOff>0</xdr:rowOff>
    </xdr:from>
    <xdr:to>
      <xdr:col>1</xdr:col>
      <xdr:colOff>406400</xdr:colOff>
      <xdr:row>23</xdr:row>
      <xdr:rowOff>25400</xdr:rowOff>
    </xdr:to>
    <xdr:pic>
      <xdr:nvPicPr>
        <xdr:cNvPr id="19" name="Picture 18" descr="GT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9E0DE459-154E-EC42-3EAC-F4DEC3C9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55880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254000</xdr:colOff>
      <xdr:row>24</xdr:row>
      <xdr:rowOff>0</xdr:rowOff>
    </xdr:to>
    <xdr:pic>
      <xdr:nvPicPr>
        <xdr:cNvPr id="20" name="Picture 19" descr="VT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40FA6712-A0D6-231A-DB27-F328941D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67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234950</xdr:colOff>
      <xdr:row>24</xdr:row>
      <xdr:rowOff>0</xdr:rowOff>
    </xdr:from>
    <xdr:to>
      <xdr:col>1</xdr:col>
      <xdr:colOff>431800</xdr:colOff>
      <xdr:row>24</xdr:row>
      <xdr:rowOff>196850</xdr:rowOff>
    </xdr:to>
    <xdr:pic>
      <xdr:nvPicPr>
        <xdr:cNvPr id="21" name="Picture 20" descr="CLEM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B203D0F4-C3B8-72E8-6439-CFDD2207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553720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</xdr:colOff>
      <xdr:row>24</xdr:row>
      <xdr:rowOff>241300</xdr:rowOff>
    </xdr:from>
    <xdr:to>
      <xdr:col>1</xdr:col>
      <xdr:colOff>393700</xdr:colOff>
      <xdr:row>25</xdr:row>
      <xdr:rowOff>234950</xdr:rowOff>
    </xdr:to>
    <xdr:pic>
      <xdr:nvPicPr>
        <xdr:cNvPr id="22" name="Picture 21" descr="UNC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E7CF193-A789-4C0C-3F95-9EEC9D72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63373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26</xdr:row>
      <xdr:rowOff>6350</xdr:rowOff>
    </xdr:from>
    <xdr:to>
      <xdr:col>1</xdr:col>
      <xdr:colOff>482600</xdr:colOff>
      <xdr:row>26</xdr:row>
      <xdr:rowOff>203200</xdr:rowOff>
    </xdr:to>
    <xdr:pic>
      <xdr:nvPicPr>
        <xdr:cNvPr id="23" name="Picture 22" descr="DUKE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E9753E0B-E491-B973-0FFF-F0E1F6D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92455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215900</xdr:colOff>
      <xdr:row>27</xdr:row>
      <xdr:rowOff>215900</xdr:rowOff>
    </xdr:to>
    <xdr:pic>
      <xdr:nvPicPr>
        <xdr:cNvPr id="24" name="Picture 23" descr="MIA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946A5BF5-BD5A-8E83-C5AF-189BC439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87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27</xdr:row>
      <xdr:rowOff>228600</xdr:rowOff>
    </xdr:from>
    <xdr:to>
      <xdr:col>1</xdr:col>
      <xdr:colOff>539750</xdr:colOff>
      <xdr:row>29</xdr:row>
      <xdr:rowOff>0</xdr:rowOff>
    </xdr:to>
    <xdr:pic>
      <xdr:nvPicPr>
        <xdr:cNvPr id="25" name="Picture 24" descr="BC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DC915EB8-100F-6952-B8D8-3841E072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7086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28</xdr:row>
      <xdr:rowOff>234950</xdr:rowOff>
    </xdr:from>
    <xdr:to>
      <xdr:col>1</xdr:col>
      <xdr:colOff>298450</xdr:colOff>
      <xdr:row>29</xdr:row>
      <xdr:rowOff>177800</xdr:rowOff>
    </xdr:to>
    <xdr:pic>
      <xdr:nvPicPr>
        <xdr:cNvPr id="26" name="Picture 25" descr="SYR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498EE945-6903-C601-A5FA-A6FD0856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34695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165100</xdr:colOff>
      <xdr:row>29</xdr:row>
      <xdr:rowOff>215900</xdr:rowOff>
    </xdr:from>
    <xdr:to>
      <xdr:col>1</xdr:col>
      <xdr:colOff>482600</xdr:colOff>
      <xdr:row>31</xdr:row>
      <xdr:rowOff>25400</xdr:rowOff>
    </xdr:to>
    <xdr:pic>
      <xdr:nvPicPr>
        <xdr:cNvPr id="27" name="Picture 26" descr="PITT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AB9BE6D8-67F7-4837-3C85-89BC3A04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7581900"/>
          <a:ext cx="3175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266700</xdr:colOff>
      <xdr:row>32</xdr:row>
      <xdr:rowOff>12700</xdr:rowOff>
    </xdr:to>
    <xdr:pic>
      <xdr:nvPicPr>
        <xdr:cNvPr id="28" name="Picture 27" descr="UVA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FAF14FC4-89E3-7992-0365-6E2492C6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07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32</xdr:row>
      <xdr:rowOff>0</xdr:rowOff>
    </xdr:from>
    <xdr:to>
      <xdr:col>1</xdr:col>
      <xdr:colOff>514350</xdr:colOff>
      <xdr:row>33</xdr:row>
      <xdr:rowOff>12700</xdr:rowOff>
    </xdr:to>
    <xdr:pic>
      <xdr:nvPicPr>
        <xdr:cNvPr id="29" name="Picture 28" descr="WAKE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9EB09279-4BDE-5247-89F8-9553453E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0612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139700</xdr:colOff>
      <xdr:row>19</xdr:row>
      <xdr:rowOff>31750</xdr:rowOff>
    </xdr:from>
    <xdr:to>
      <xdr:col>1</xdr:col>
      <xdr:colOff>349250</xdr:colOff>
      <xdr:row>19</xdr:row>
      <xdr:rowOff>241300</xdr:rowOff>
    </xdr:to>
    <xdr:pic>
      <xdr:nvPicPr>
        <xdr:cNvPr id="30" name="Picture 29" descr="FS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30C8330C-600E-8EFD-56E3-839405A0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48577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354330</xdr:colOff>
      <xdr:row>20</xdr:row>
      <xdr:rowOff>17780</xdr:rowOff>
    </xdr:from>
    <xdr:to>
      <xdr:col>1</xdr:col>
      <xdr:colOff>552450</xdr:colOff>
      <xdr:row>20</xdr:row>
      <xdr:rowOff>215900</xdr:rowOff>
    </xdr:to>
    <xdr:pic>
      <xdr:nvPicPr>
        <xdr:cNvPr id="31" name="Picture 30" descr="LO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AAF700B-DE45-8985-D172-908EA255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" y="5097780"/>
          <a:ext cx="19812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31750</xdr:rowOff>
    </xdr:from>
    <xdr:to>
      <xdr:col>1</xdr:col>
      <xdr:colOff>374650</xdr:colOff>
      <xdr:row>37</xdr:row>
      <xdr:rowOff>76200</xdr:rowOff>
    </xdr:to>
    <xdr:pic>
      <xdr:nvPicPr>
        <xdr:cNvPr id="32" name="Picture 31" descr="TEX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C7CE802D-23D5-A8DB-8581-F2EC34FD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175750"/>
          <a:ext cx="298450" cy="29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127000</xdr:colOff>
      <xdr:row>36</xdr:row>
      <xdr:rowOff>247650</xdr:rowOff>
    </xdr:from>
    <xdr:to>
      <xdr:col>1</xdr:col>
      <xdr:colOff>450850</xdr:colOff>
      <xdr:row>38</xdr:row>
      <xdr:rowOff>63500</xdr:rowOff>
    </xdr:to>
    <xdr:pic>
      <xdr:nvPicPr>
        <xdr:cNvPr id="33" name="Picture 32" descr="OKST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BC8BF01F-E87F-B5AF-C938-5185EA9C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93916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196850</xdr:colOff>
      <xdr:row>38</xdr:row>
      <xdr:rowOff>196850</xdr:rowOff>
    </xdr:to>
    <xdr:pic>
      <xdr:nvPicPr>
        <xdr:cNvPr id="34" name="Picture 33" descr="OU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F3726B1E-D8B0-61C5-2916-0E5181B0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5200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266700</xdr:colOff>
      <xdr:row>40</xdr:row>
      <xdr:rowOff>12700</xdr:rowOff>
    </xdr:to>
    <xdr:pic>
      <xdr:nvPicPr>
        <xdr:cNvPr id="35" name="Picture 34" descr="ISU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3BCE7C25-B458-D9A2-2EC2-174BE47A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247650</xdr:colOff>
      <xdr:row>40</xdr:row>
      <xdr:rowOff>247650</xdr:rowOff>
    </xdr:to>
    <xdr:pic>
      <xdr:nvPicPr>
        <xdr:cNvPr id="36" name="Picture 35" descr="KSU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74815C57-310E-6BFE-069C-3B64BAC0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60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209550</xdr:colOff>
      <xdr:row>41</xdr:row>
      <xdr:rowOff>209550</xdr:rowOff>
    </xdr:to>
    <xdr:pic>
      <xdr:nvPicPr>
        <xdr:cNvPr id="37" name="Picture 36" descr="WVU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4250586C-8B05-6378-1652-C2FDE16C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140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203200</xdr:colOff>
      <xdr:row>42</xdr:row>
      <xdr:rowOff>203200</xdr:rowOff>
    </xdr:to>
    <xdr:pic>
      <xdr:nvPicPr>
        <xdr:cNvPr id="38" name="Picture 37" descr="TTU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F3736FE5-1F30-03EB-9211-DD5DD17E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6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228600</xdr:colOff>
      <xdr:row>43</xdr:row>
      <xdr:rowOff>228600</xdr:rowOff>
    </xdr:to>
    <xdr:pic>
      <xdr:nvPicPr>
        <xdr:cNvPr id="39" name="Picture 38" descr="KU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D1B6114-AF31-8052-EF14-EED1FB58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2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254000</xdr:colOff>
      <xdr:row>45</xdr:row>
      <xdr:rowOff>0</xdr:rowOff>
    </xdr:to>
    <xdr:pic>
      <xdr:nvPicPr>
        <xdr:cNvPr id="40" name="Picture 39" descr="UCF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F892D1EC-A9B6-A760-380B-5A0C3BFE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76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279400</xdr:colOff>
      <xdr:row>46</xdr:row>
      <xdr:rowOff>25400</xdr:rowOff>
    </xdr:to>
    <xdr:pic>
      <xdr:nvPicPr>
        <xdr:cNvPr id="41" name="Picture 40" descr="TCU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8FB2B476-FE3B-783A-2615-D8A7F3D1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46</xdr:row>
      <xdr:rowOff>228600</xdr:rowOff>
    </xdr:to>
    <xdr:pic>
      <xdr:nvPicPr>
        <xdr:cNvPr id="42" name="Picture 41" descr="HOU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87B50329-7F71-71B5-B56B-3E5D69C0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68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196850</xdr:colOff>
      <xdr:row>47</xdr:row>
      <xdr:rowOff>0</xdr:rowOff>
    </xdr:from>
    <xdr:to>
      <xdr:col>1</xdr:col>
      <xdr:colOff>476250</xdr:colOff>
      <xdr:row>48</xdr:row>
      <xdr:rowOff>25400</xdr:rowOff>
    </xdr:to>
    <xdr:pic>
      <xdr:nvPicPr>
        <xdr:cNvPr id="43" name="Picture 42" descr="BYU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77DF2E1B-F267-4D1C-6720-EF7D4B80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" y="119380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234950</xdr:colOff>
      <xdr:row>48</xdr:row>
      <xdr:rowOff>234950</xdr:rowOff>
    </xdr:to>
    <xdr:pic>
      <xdr:nvPicPr>
        <xdr:cNvPr id="44" name="Picture 43" descr="BAY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BDD732F7-EE1E-A62B-B678-7E4A987F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1920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48</xdr:row>
      <xdr:rowOff>228600</xdr:rowOff>
    </xdr:from>
    <xdr:to>
      <xdr:col>1</xdr:col>
      <xdr:colOff>533400</xdr:colOff>
      <xdr:row>49</xdr:row>
      <xdr:rowOff>247650</xdr:rowOff>
    </xdr:to>
    <xdr:pic>
      <xdr:nvPicPr>
        <xdr:cNvPr id="45" name="Picture 44" descr="CI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845D2C8F-3BD5-49C8-5FBD-8C04FD01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12420600"/>
          <a:ext cx="273050" cy="27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241300</xdr:colOff>
      <xdr:row>54</xdr:row>
      <xdr:rowOff>12700</xdr:rowOff>
    </xdr:from>
    <xdr:to>
      <xdr:col>1</xdr:col>
      <xdr:colOff>488950</xdr:colOff>
      <xdr:row>55</xdr:row>
      <xdr:rowOff>6350</xdr:rowOff>
    </xdr:to>
    <xdr:pic>
      <xdr:nvPicPr>
        <xdr:cNvPr id="46" name="Picture 45" descr="MICH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790294C9-C95D-5B63-ABF8-78CD2FB4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139827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55</xdr:row>
      <xdr:rowOff>6350</xdr:rowOff>
    </xdr:from>
    <xdr:to>
      <xdr:col>1</xdr:col>
      <xdr:colOff>450850</xdr:colOff>
      <xdr:row>55</xdr:row>
      <xdr:rowOff>247650</xdr:rowOff>
    </xdr:to>
    <xdr:pic>
      <xdr:nvPicPr>
        <xdr:cNvPr id="47" name="Picture 46" descr="OSU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66041FAD-5CF3-61F2-A140-C3DBEC81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423035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234950</xdr:rowOff>
    </xdr:from>
    <xdr:to>
      <xdr:col>1</xdr:col>
      <xdr:colOff>444500</xdr:colOff>
      <xdr:row>57</xdr:row>
      <xdr:rowOff>19050</xdr:rowOff>
    </xdr:to>
    <xdr:pic>
      <xdr:nvPicPr>
        <xdr:cNvPr id="48" name="Picture 47" descr="PSU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23844530-B364-1DA7-B0AD-79643D29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45895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57</xdr:row>
      <xdr:rowOff>12700</xdr:rowOff>
    </xdr:from>
    <xdr:to>
      <xdr:col>1</xdr:col>
      <xdr:colOff>368300</xdr:colOff>
      <xdr:row>57</xdr:row>
      <xdr:rowOff>228600</xdr:rowOff>
    </xdr:to>
    <xdr:pic>
      <xdr:nvPicPr>
        <xdr:cNvPr id="49" name="Picture 48" descr="MD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AEB6F518-92D7-7342-7D0A-6FD1344F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7447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58</xdr:row>
      <xdr:rowOff>0</xdr:rowOff>
    </xdr:from>
    <xdr:to>
      <xdr:col>1</xdr:col>
      <xdr:colOff>387350</xdr:colOff>
      <xdr:row>58</xdr:row>
      <xdr:rowOff>215900</xdr:rowOff>
    </xdr:to>
    <xdr:pic>
      <xdr:nvPicPr>
        <xdr:cNvPr id="50" name="Picture 49" descr="RUTG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E4E40594-F301-DF10-6016-2F578644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4986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59</xdr:row>
      <xdr:rowOff>6350</xdr:rowOff>
    </xdr:from>
    <xdr:to>
      <xdr:col>1</xdr:col>
      <xdr:colOff>438150</xdr:colOff>
      <xdr:row>59</xdr:row>
      <xdr:rowOff>215900</xdr:rowOff>
    </xdr:to>
    <xdr:pic>
      <xdr:nvPicPr>
        <xdr:cNvPr id="51" name="Picture 50" descr="MSU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9F244C8-8B6C-54F7-4596-25C26557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63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60</xdr:row>
      <xdr:rowOff>44450</xdr:rowOff>
    </xdr:from>
    <xdr:to>
      <xdr:col>1</xdr:col>
      <xdr:colOff>342900</xdr:colOff>
      <xdr:row>60</xdr:row>
      <xdr:rowOff>215900</xdr:rowOff>
    </xdr:to>
    <xdr:pic>
      <xdr:nvPicPr>
        <xdr:cNvPr id="52" name="Picture 51" descr="IU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DE89BFFD-62D0-C41F-ACDE-DE597423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538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</xdr:colOff>
      <xdr:row>62</xdr:row>
      <xdr:rowOff>222250</xdr:rowOff>
    </xdr:from>
    <xdr:to>
      <xdr:col>1</xdr:col>
      <xdr:colOff>412750</xdr:colOff>
      <xdr:row>63</xdr:row>
      <xdr:rowOff>234950</xdr:rowOff>
    </xdr:to>
    <xdr:pic>
      <xdr:nvPicPr>
        <xdr:cNvPr id="53" name="Picture 52" descr="IOWA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F082AEA2-11D5-E974-A898-D1720C14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" y="162242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</xdr:colOff>
      <xdr:row>64</xdr:row>
      <xdr:rowOff>12700</xdr:rowOff>
    </xdr:from>
    <xdr:to>
      <xdr:col>1</xdr:col>
      <xdr:colOff>381000</xdr:colOff>
      <xdr:row>64</xdr:row>
      <xdr:rowOff>247650</xdr:rowOff>
    </xdr:to>
    <xdr:pic>
      <xdr:nvPicPr>
        <xdr:cNvPr id="54" name="Picture 53" descr="NU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3360E189-4444-115F-FBE5-A041F4EF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" y="165227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</xdr:colOff>
      <xdr:row>65</xdr:row>
      <xdr:rowOff>13652</xdr:rowOff>
    </xdr:from>
    <xdr:to>
      <xdr:col>1</xdr:col>
      <xdr:colOff>469900</xdr:colOff>
      <xdr:row>66</xdr:row>
      <xdr:rowOff>19050</xdr:rowOff>
    </xdr:to>
    <xdr:pic>
      <xdr:nvPicPr>
        <xdr:cNvPr id="55" name="Picture 54" descr="WIS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8AD347E8-F26E-AC40-5BE2-C4C49AE1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" y="16777652"/>
          <a:ext cx="259398" cy="259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66</xdr:row>
      <xdr:rowOff>25400</xdr:rowOff>
    </xdr:from>
    <xdr:to>
      <xdr:col>1</xdr:col>
      <xdr:colOff>285750</xdr:colOff>
      <xdr:row>66</xdr:row>
      <xdr:rowOff>247650</xdr:rowOff>
    </xdr:to>
    <xdr:pic>
      <xdr:nvPicPr>
        <xdr:cNvPr id="56" name="Picture 55" descr="NEB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EF21FD00-EC2D-EEAB-B774-7442A586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7043400"/>
          <a:ext cx="222250" cy="22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273050</xdr:colOff>
      <xdr:row>68</xdr:row>
      <xdr:rowOff>19050</xdr:rowOff>
    </xdr:to>
    <xdr:pic>
      <xdr:nvPicPr>
        <xdr:cNvPr id="57" name="Picture 56" descr="PUR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161B42EF-9606-C7EF-D35E-C0B3889F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2000"/>
          <a:ext cx="273050" cy="27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215900</xdr:colOff>
      <xdr:row>68</xdr:row>
      <xdr:rowOff>215900</xdr:rowOff>
    </xdr:to>
    <xdr:pic>
      <xdr:nvPicPr>
        <xdr:cNvPr id="58" name="Picture 57" descr="ILL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4E00E7E4-5C03-A357-92EC-57E75E77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26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68</xdr:row>
      <xdr:rowOff>215900</xdr:rowOff>
    </xdr:from>
    <xdr:to>
      <xdr:col>1</xdr:col>
      <xdr:colOff>457200</xdr:colOff>
      <xdr:row>69</xdr:row>
      <xdr:rowOff>247650</xdr:rowOff>
    </xdr:to>
    <xdr:pic>
      <xdr:nvPicPr>
        <xdr:cNvPr id="59" name="Picture 58" descr="MINN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4E59AE79-D20B-98EC-D3A8-269EE8A3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7419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234950</xdr:colOff>
      <xdr:row>73</xdr:row>
      <xdr:rowOff>234950</xdr:rowOff>
    </xdr:to>
    <xdr:pic>
      <xdr:nvPicPr>
        <xdr:cNvPr id="60" name="Picture 59" descr="LIB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D5922D9-76A1-EEAF-AEEE-6208DB4E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165100</xdr:colOff>
      <xdr:row>74</xdr:row>
      <xdr:rowOff>25400</xdr:rowOff>
    </xdr:from>
    <xdr:to>
      <xdr:col>1</xdr:col>
      <xdr:colOff>412750</xdr:colOff>
      <xdr:row>75</xdr:row>
      <xdr:rowOff>19050</xdr:rowOff>
    </xdr:to>
    <xdr:pic>
      <xdr:nvPicPr>
        <xdr:cNvPr id="61" name="Picture 60" descr="NMSU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AD83D08E-4659-1C5A-3C71-ACC057A4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193294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74</xdr:row>
      <xdr:rowOff>190500</xdr:rowOff>
    </xdr:from>
    <xdr:to>
      <xdr:col>1</xdr:col>
      <xdr:colOff>393700</xdr:colOff>
      <xdr:row>76</xdr:row>
      <xdr:rowOff>63500</xdr:rowOff>
    </xdr:to>
    <xdr:pic>
      <xdr:nvPicPr>
        <xdr:cNvPr id="62" name="Picture 61" descr="JVST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CE97108F-1790-244E-4B96-E6ED7421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19494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260350</xdr:colOff>
      <xdr:row>77</xdr:row>
      <xdr:rowOff>6350</xdr:rowOff>
    </xdr:to>
    <xdr:pic>
      <xdr:nvPicPr>
        <xdr:cNvPr id="63" name="Picture 62" descr="WKU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A4EBEDCA-AD7F-28F7-10C4-2624806F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812000"/>
          <a:ext cx="260350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184150</xdr:colOff>
      <xdr:row>76</xdr:row>
      <xdr:rowOff>241300</xdr:rowOff>
    </xdr:from>
    <xdr:to>
      <xdr:col>1</xdr:col>
      <xdr:colOff>476250</xdr:colOff>
      <xdr:row>78</xdr:row>
      <xdr:rowOff>25400</xdr:rowOff>
    </xdr:to>
    <xdr:pic>
      <xdr:nvPicPr>
        <xdr:cNvPr id="64" name="Picture 63" descr="MTSU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A03EE3B0-46A0-D3F0-2D1C-3A7D1C1A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200533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558800</xdr:colOff>
      <xdr:row>77</xdr:row>
      <xdr:rowOff>209550</xdr:rowOff>
    </xdr:from>
    <xdr:to>
      <xdr:col>1</xdr:col>
      <xdr:colOff>273050</xdr:colOff>
      <xdr:row>79</xdr:row>
      <xdr:rowOff>25400</xdr:rowOff>
    </xdr:to>
    <xdr:pic>
      <xdr:nvPicPr>
        <xdr:cNvPr id="65" name="Picture 64" descr="LT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959892B0-088F-F414-44C5-00AF2B8D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202755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254000</xdr:colOff>
      <xdr:row>80</xdr:row>
      <xdr:rowOff>0</xdr:rowOff>
    </xdr:to>
    <xdr:pic>
      <xdr:nvPicPr>
        <xdr:cNvPr id="66" name="Picture 65" descr="SHSU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3DF9C3C3-6AE7-FE75-69FE-66E89D41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574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241300</xdr:colOff>
      <xdr:row>80</xdr:row>
      <xdr:rowOff>241300</xdr:rowOff>
    </xdr:to>
    <xdr:pic>
      <xdr:nvPicPr>
        <xdr:cNvPr id="67" name="Picture 66" descr="UTEP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D142D4F5-EFA9-A1E4-9B4C-9F3E03C3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8280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81</xdr:row>
      <xdr:rowOff>0</xdr:rowOff>
    </xdr:from>
    <xdr:to>
      <xdr:col>1</xdr:col>
      <xdr:colOff>387350</xdr:colOff>
      <xdr:row>82</xdr:row>
      <xdr:rowOff>38100</xdr:rowOff>
    </xdr:to>
    <xdr:pic>
      <xdr:nvPicPr>
        <xdr:cNvPr id="68" name="Picture 67" descr="FIU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663B4D76-2AB1-1758-4D59-B32C0B23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0820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</xdr:colOff>
      <xdr:row>85</xdr:row>
      <xdr:rowOff>0</xdr:rowOff>
    </xdr:from>
    <xdr:to>
      <xdr:col>1</xdr:col>
      <xdr:colOff>400050</xdr:colOff>
      <xdr:row>86</xdr:row>
      <xdr:rowOff>0</xdr:rowOff>
    </xdr:to>
    <xdr:pic>
      <xdr:nvPicPr>
        <xdr:cNvPr id="69" name="Picture 68" descr="ND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1A3E2F47-1BBB-C14A-ABB3-D47424E2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" y="21590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196850</xdr:colOff>
      <xdr:row>86</xdr:row>
      <xdr:rowOff>25400</xdr:rowOff>
    </xdr:from>
    <xdr:to>
      <xdr:col>1</xdr:col>
      <xdr:colOff>406400</xdr:colOff>
      <xdr:row>86</xdr:row>
      <xdr:rowOff>234950</xdr:rowOff>
    </xdr:to>
    <xdr:pic>
      <xdr:nvPicPr>
        <xdr:cNvPr id="70" name="Picture 69" descr="ARMY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42893D39-3B57-6C9B-A354-0C010626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" y="218694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215900</xdr:colOff>
      <xdr:row>87</xdr:row>
      <xdr:rowOff>215900</xdr:rowOff>
    </xdr:to>
    <xdr:pic>
      <xdr:nvPicPr>
        <xdr:cNvPr id="71" name="Picture 70" descr="CON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D0C33E45-1A73-D207-1F78-1BADCA9D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098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87</xdr:row>
      <xdr:rowOff>241300</xdr:rowOff>
    </xdr:from>
    <xdr:to>
      <xdr:col>1</xdr:col>
      <xdr:colOff>425450</xdr:colOff>
      <xdr:row>88</xdr:row>
      <xdr:rowOff>234950</xdr:rowOff>
    </xdr:to>
    <xdr:pic>
      <xdr:nvPicPr>
        <xdr:cNvPr id="72" name="Picture 71" descr="MASS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1C279931-22B2-E9FC-65A0-791AD6B4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223393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266700</xdr:colOff>
      <xdr:row>94</xdr:row>
      <xdr:rowOff>12700</xdr:rowOff>
    </xdr:to>
    <xdr:pic>
      <xdr:nvPicPr>
        <xdr:cNvPr id="79" name="Picture 78" descr="M-OH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2374EE24-76F8-1F23-DCB9-604530EC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6220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93</xdr:row>
      <xdr:rowOff>247650</xdr:rowOff>
    </xdr:from>
    <xdr:to>
      <xdr:col>1</xdr:col>
      <xdr:colOff>527050</xdr:colOff>
      <xdr:row>95</xdr:row>
      <xdr:rowOff>6350</xdr:rowOff>
    </xdr:to>
    <xdr:pic>
      <xdr:nvPicPr>
        <xdr:cNvPr id="80" name="Picture 79" descr="OHIO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B3A91048-93F8-4214-1B9A-0238BC20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238696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241300</xdr:colOff>
      <xdr:row>95</xdr:row>
      <xdr:rowOff>241300</xdr:rowOff>
    </xdr:to>
    <xdr:pic>
      <xdr:nvPicPr>
        <xdr:cNvPr id="81" name="Picture 80" descr="BGSU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43559C09-A684-3FFF-99C2-73C217B5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1300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96</xdr:row>
      <xdr:rowOff>0</xdr:rowOff>
    </xdr:from>
    <xdr:to>
      <xdr:col>1</xdr:col>
      <xdr:colOff>406400</xdr:colOff>
      <xdr:row>96</xdr:row>
      <xdr:rowOff>247650</xdr:rowOff>
    </xdr:to>
    <xdr:pic>
      <xdr:nvPicPr>
        <xdr:cNvPr id="82" name="Picture 81" descr="BUFF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41006DD6-679F-4AD8-AAB2-EAD1727F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24384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260350</xdr:colOff>
      <xdr:row>98</xdr:row>
      <xdr:rowOff>6350</xdr:rowOff>
    </xdr:to>
    <xdr:pic>
      <xdr:nvPicPr>
        <xdr:cNvPr id="83" name="Picture 82" descr="AKR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2C161D01-A8EC-F806-46B9-872E9BE0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638000"/>
          <a:ext cx="260350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107950</xdr:colOff>
      <xdr:row>97</xdr:row>
      <xdr:rowOff>222250</xdr:rowOff>
    </xdr:from>
    <xdr:to>
      <xdr:col>1</xdr:col>
      <xdr:colOff>444500</xdr:colOff>
      <xdr:row>99</xdr:row>
      <xdr:rowOff>50800</xdr:rowOff>
    </xdr:to>
    <xdr:pic>
      <xdr:nvPicPr>
        <xdr:cNvPr id="84" name="Picture 83" descr="KENT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FED8E201-1C3E-05B5-9766-1916F52C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" y="24860250"/>
          <a:ext cx="33655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100</xdr:row>
      <xdr:rowOff>222250</xdr:rowOff>
    </xdr:from>
    <xdr:to>
      <xdr:col>1</xdr:col>
      <xdr:colOff>419100</xdr:colOff>
      <xdr:row>102</xdr:row>
      <xdr:rowOff>19050</xdr:rowOff>
    </xdr:to>
    <xdr:pic>
      <xdr:nvPicPr>
        <xdr:cNvPr id="91" name="Picture 90" descr="TOL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BCF46D5B-11FF-7366-AE98-CBC158BC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562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254000</xdr:colOff>
      <xdr:row>103</xdr:row>
      <xdr:rowOff>0</xdr:rowOff>
    </xdr:to>
    <xdr:pic>
      <xdr:nvPicPr>
        <xdr:cNvPr id="92" name="Picture 91" descr="NIU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58D0CA90-F5C3-BDB8-82B7-2D5083B6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908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103</xdr:row>
      <xdr:rowOff>44450</xdr:rowOff>
    </xdr:from>
    <xdr:to>
      <xdr:col>1</xdr:col>
      <xdr:colOff>457200</xdr:colOff>
      <xdr:row>104</xdr:row>
      <xdr:rowOff>19050</xdr:rowOff>
    </xdr:to>
    <xdr:pic>
      <xdr:nvPicPr>
        <xdr:cNvPr id="93" name="Picture 92" descr="EMU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8535795A-B008-F6CB-FB59-0090E237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620645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215900</xdr:rowOff>
    </xdr:from>
    <xdr:to>
      <xdr:col>1</xdr:col>
      <xdr:colOff>330200</xdr:colOff>
      <xdr:row>105</xdr:row>
      <xdr:rowOff>38100</xdr:rowOff>
    </xdr:to>
    <xdr:pic>
      <xdr:nvPicPr>
        <xdr:cNvPr id="94" name="Picture 93" descr="WMU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F17528DC-0DE5-BC00-8793-31DADDA3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3779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196850</xdr:colOff>
      <xdr:row>104</xdr:row>
      <xdr:rowOff>215900</xdr:rowOff>
    </xdr:from>
    <xdr:to>
      <xdr:col>1</xdr:col>
      <xdr:colOff>488950</xdr:colOff>
      <xdr:row>106</xdr:row>
      <xdr:rowOff>0</xdr:rowOff>
    </xdr:to>
    <xdr:pic>
      <xdr:nvPicPr>
        <xdr:cNvPr id="95" name="Picture 94" descr="BALL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12E11633-1B86-1F38-AB9F-3D54C6A7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" y="266319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105</xdr:row>
      <xdr:rowOff>247650</xdr:rowOff>
    </xdr:from>
    <xdr:to>
      <xdr:col>1</xdr:col>
      <xdr:colOff>336550</xdr:colOff>
      <xdr:row>107</xdr:row>
      <xdr:rowOff>19050</xdr:rowOff>
    </xdr:to>
    <xdr:pic>
      <xdr:nvPicPr>
        <xdr:cNvPr id="96" name="Picture 95" descr="CMU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3755F952-13E1-3B64-06B1-FBDDFE5D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691765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254000</xdr:colOff>
      <xdr:row>111</xdr:row>
      <xdr:rowOff>0</xdr:rowOff>
    </xdr:to>
    <xdr:pic>
      <xdr:nvPicPr>
        <xdr:cNvPr id="97" name="Picture 96" descr="BOIS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AE088008-7F8A-C53C-1C37-E4E76D95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940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247650</xdr:colOff>
      <xdr:row>111</xdr:row>
      <xdr:rowOff>247650</xdr:rowOff>
    </xdr:to>
    <xdr:pic>
      <xdr:nvPicPr>
        <xdr:cNvPr id="98" name="Picture 97" descr="SJSU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750C97FE-5A0D-DB4E-1A57-63B188B3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194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285750</xdr:colOff>
      <xdr:row>113</xdr:row>
      <xdr:rowOff>31750</xdr:rowOff>
    </xdr:to>
    <xdr:pic>
      <xdr:nvPicPr>
        <xdr:cNvPr id="99" name="Picture 98" descr="UNLV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752DD123-196B-C8D2-65F2-854671FA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4480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241300</xdr:colOff>
      <xdr:row>113</xdr:row>
      <xdr:rowOff>241300</xdr:rowOff>
    </xdr:to>
    <xdr:pic>
      <xdr:nvPicPr>
        <xdr:cNvPr id="100" name="Picture 99" descr="AFA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09002806-1E84-769D-7530-902AF354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7020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234950</xdr:colOff>
      <xdr:row>114</xdr:row>
      <xdr:rowOff>234950</xdr:rowOff>
    </xdr:to>
    <xdr:pic>
      <xdr:nvPicPr>
        <xdr:cNvPr id="101" name="Picture 100" descr="WYO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1FA31B0E-1DE8-D214-FBA4-938F8635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9560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222250</xdr:colOff>
      <xdr:row>115</xdr:row>
      <xdr:rowOff>222250</xdr:rowOff>
    </xdr:to>
    <xdr:pic>
      <xdr:nvPicPr>
        <xdr:cNvPr id="102" name="Picture 101" descr="FRES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928D6CF5-737E-140C-DBCD-927C7BF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210000"/>
          <a:ext cx="222250" cy="22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241300</xdr:colOff>
      <xdr:row>116</xdr:row>
      <xdr:rowOff>241300</xdr:rowOff>
    </xdr:to>
    <xdr:pic>
      <xdr:nvPicPr>
        <xdr:cNvPr id="103" name="Picture 102" descr="USU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344F41D3-717C-4A42-0C25-CF019A46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4640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247650</xdr:colOff>
      <xdr:row>117</xdr:row>
      <xdr:rowOff>247650</xdr:rowOff>
    </xdr:to>
    <xdr:pic>
      <xdr:nvPicPr>
        <xdr:cNvPr id="104" name="Picture 103" descr="HAW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FF727660-7325-CBFF-B268-55FA4B51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18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118</xdr:row>
      <xdr:rowOff>228600</xdr:rowOff>
    </xdr:to>
    <xdr:pic>
      <xdr:nvPicPr>
        <xdr:cNvPr id="105" name="Picture 104" descr="CSU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7C5FB68B-BE7B-C12F-AF65-728FD36D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9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247650</xdr:colOff>
      <xdr:row>119</xdr:row>
      <xdr:rowOff>247650</xdr:rowOff>
    </xdr:to>
    <xdr:pic>
      <xdr:nvPicPr>
        <xdr:cNvPr id="106" name="Picture 105" descr="NEV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4B111421-74F8-F640-0989-4BEE9F8C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226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241300</xdr:colOff>
      <xdr:row>120</xdr:row>
      <xdr:rowOff>241300</xdr:rowOff>
    </xdr:to>
    <xdr:pic>
      <xdr:nvPicPr>
        <xdr:cNvPr id="107" name="Picture 106" descr="UNM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E5592199-3E36-7B03-20F4-1CD192A0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800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304800</xdr:colOff>
      <xdr:row>122</xdr:row>
      <xdr:rowOff>50800</xdr:rowOff>
    </xdr:to>
    <xdr:pic>
      <xdr:nvPicPr>
        <xdr:cNvPr id="108" name="Picture 107" descr="SDSU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9017E4B1-6B23-2638-A74B-1BF05870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7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241300</xdr:colOff>
      <xdr:row>125</xdr:row>
      <xdr:rowOff>25400</xdr:rowOff>
    </xdr:from>
    <xdr:to>
      <xdr:col>1</xdr:col>
      <xdr:colOff>482600</xdr:colOff>
      <xdr:row>126</xdr:row>
      <xdr:rowOff>12700</xdr:rowOff>
    </xdr:to>
    <xdr:pic>
      <xdr:nvPicPr>
        <xdr:cNvPr id="109" name="Picture 108" descr="WASH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C4A699E4-4779-18D8-4403-D3C8359F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317754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234950</xdr:colOff>
      <xdr:row>126</xdr:row>
      <xdr:rowOff>234950</xdr:rowOff>
    </xdr:to>
    <xdr:pic>
      <xdr:nvPicPr>
        <xdr:cNvPr id="110" name="Picture 109" descr="ORE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DCDF7B60-ADA9-37CE-9274-F5F932F1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0040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254000</xdr:colOff>
      <xdr:row>128</xdr:row>
      <xdr:rowOff>0</xdr:rowOff>
    </xdr:to>
    <xdr:pic>
      <xdr:nvPicPr>
        <xdr:cNvPr id="111" name="Picture 110" descr="ARIZ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5D1AF250-AFD6-DA9D-6917-DC47B740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258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266700</xdr:colOff>
      <xdr:row>129</xdr:row>
      <xdr:rowOff>12700</xdr:rowOff>
    </xdr:to>
    <xdr:pic>
      <xdr:nvPicPr>
        <xdr:cNvPr id="112" name="Picture 111" descr="ORST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716B7BFE-4C78-5970-2187-5FB56ECE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5120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234950</xdr:colOff>
      <xdr:row>129</xdr:row>
      <xdr:rowOff>234950</xdr:rowOff>
    </xdr:to>
    <xdr:pic>
      <xdr:nvPicPr>
        <xdr:cNvPr id="113" name="Picture 112" descr="UTAH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6DECE789-37F0-3A41-C83F-76047F2E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7660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241300</xdr:colOff>
      <xdr:row>130</xdr:row>
      <xdr:rowOff>241300</xdr:rowOff>
    </xdr:to>
    <xdr:pic>
      <xdr:nvPicPr>
        <xdr:cNvPr id="114" name="Picture 113" descr="USC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967ED78E-409B-6442-1A01-A788954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020000"/>
          <a:ext cx="2413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285750</xdr:colOff>
      <xdr:row>132</xdr:row>
      <xdr:rowOff>31750</xdr:rowOff>
    </xdr:to>
    <xdr:pic>
      <xdr:nvPicPr>
        <xdr:cNvPr id="115" name="Picture 114" descr="CAL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E04DAF52-ECD4-CF1C-B53D-0A1DDE41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2740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184150</xdr:rowOff>
    </xdr:from>
    <xdr:to>
      <xdr:col>1</xdr:col>
      <xdr:colOff>381000</xdr:colOff>
      <xdr:row>133</xdr:row>
      <xdr:rowOff>57150</xdr:rowOff>
    </xdr:to>
    <xdr:pic>
      <xdr:nvPicPr>
        <xdr:cNvPr id="116" name="Picture 115" descr="UCLA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200FBB89-8ACB-B575-2F79-EC79C8DE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4581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215900</xdr:colOff>
      <xdr:row>133</xdr:row>
      <xdr:rowOff>215900</xdr:rowOff>
    </xdr:to>
    <xdr:pic>
      <xdr:nvPicPr>
        <xdr:cNvPr id="117" name="Picture 116" descr="ASU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B5A951E4-91D0-4688-FEE3-83FB95B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782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234950</xdr:colOff>
      <xdr:row>134</xdr:row>
      <xdr:rowOff>234950</xdr:rowOff>
    </xdr:to>
    <xdr:pic>
      <xdr:nvPicPr>
        <xdr:cNvPr id="118" name="Picture 117" descr="STAN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3E10341C-A9F1-43B0-2F36-F25D8108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036000"/>
          <a:ext cx="2349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135</xdr:row>
      <xdr:rowOff>190500</xdr:rowOff>
    </xdr:to>
    <xdr:pic>
      <xdr:nvPicPr>
        <xdr:cNvPr id="119" name="Picture 118" descr="WSU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1093D3ED-6408-AE02-E90C-F3C14C12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2900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247650</xdr:colOff>
      <xdr:row>136</xdr:row>
      <xdr:rowOff>247650</xdr:rowOff>
    </xdr:to>
    <xdr:pic>
      <xdr:nvPicPr>
        <xdr:cNvPr id="120" name="Picture 119" descr="COLO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08CBECDB-32E5-4F93-9D63-5710347A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544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266700</xdr:colOff>
      <xdr:row>142</xdr:row>
      <xdr:rowOff>12700</xdr:rowOff>
    </xdr:to>
    <xdr:pic>
      <xdr:nvPicPr>
        <xdr:cNvPr id="121" name="Picture 120" descr="UGA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C90C4639-25FD-09C2-07B8-35174529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8140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285750</xdr:colOff>
      <xdr:row>143</xdr:row>
      <xdr:rowOff>31750</xdr:rowOff>
    </xdr:to>
    <xdr:pic>
      <xdr:nvPicPr>
        <xdr:cNvPr id="122" name="Picture 121" descr="MIZ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CA28E143-4D7E-2AF6-C29F-12B8E290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0680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196850</xdr:colOff>
      <xdr:row>143</xdr:row>
      <xdr:rowOff>196850</xdr:rowOff>
    </xdr:to>
    <xdr:pic>
      <xdr:nvPicPr>
        <xdr:cNvPr id="123" name="Picture 122" descr="TENN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3FC57EA9-2263-68D6-BD16-1C70219A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32200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279400</xdr:colOff>
      <xdr:row>145</xdr:row>
      <xdr:rowOff>25400</xdr:rowOff>
    </xdr:to>
    <xdr:pic>
      <xdr:nvPicPr>
        <xdr:cNvPr id="124" name="Picture 123" descr="UK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B97AF4ED-FEFC-BFD7-902E-85BA23B1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260350</xdr:colOff>
      <xdr:row>146</xdr:row>
      <xdr:rowOff>6350</xdr:rowOff>
    </xdr:to>
    <xdr:pic>
      <xdr:nvPicPr>
        <xdr:cNvPr id="125" name="Picture 124" descr="FLA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9CB78EB3-E688-A37F-B0F4-ADF47140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830000"/>
          <a:ext cx="260350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222250</xdr:colOff>
      <xdr:row>146</xdr:row>
      <xdr:rowOff>222250</xdr:rowOff>
    </xdr:to>
    <xdr:pic>
      <xdr:nvPicPr>
        <xdr:cNvPr id="126" name="Picture 125" descr="SC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7E47D5BA-F72A-1A5C-4A52-7DB64270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084000"/>
          <a:ext cx="222250" cy="22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292100</xdr:colOff>
      <xdr:row>148</xdr:row>
      <xdr:rowOff>38100</xdr:rowOff>
    </xdr:to>
    <xdr:pic>
      <xdr:nvPicPr>
        <xdr:cNvPr id="127" name="Picture 126" descr="VAN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966F889D-4773-4145-BC45-BA41B730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3380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196850</xdr:colOff>
      <xdr:row>150</xdr:row>
      <xdr:rowOff>196850</xdr:rowOff>
    </xdr:to>
    <xdr:pic>
      <xdr:nvPicPr>
        <xdr:cNvPr id="128" name="Picture 127" descr="ALA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62277356-C00E-DC13-4F92-BB85ACF2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0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151</xdr:row>
      <xdr:rowOff>12700</xdr:rowOff>
    </xdr:from>
    <xdr:to>
      <xdr:col>1</xdr:col>
      <xdr:colOff>444500</xdr:colOff>
      <xdr:row>151</xdr:row>
      <xdr:rowOff>228600</xdr:rowOff>
    </xdr:to>
    <xdr:pic>
      <xdr:nvPicPr>
        <xdr:cNvPr id="129" name="Picture 128" descr="MISS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CC415ED6-93C1-7296-A71E-607493D4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83667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596900</xdr:colOff>
      <xdr:row>151</xdr:row>
      <xdr:rowOff>171450</xdr:rowOff>
    </xdr:from>
    <xdr:to>
      <xdr:col>1</xdr:col>
      <xdr:colOff>368300</xdr:colOff>
      <xdr:row>153</xdr:row>
      <xdr:rowOff>44450</xdr:rowOff>
    </xdr:to>
    <xdr:pic>
      <xdr:nvPicPr>
        <xdr:cNvPr id="130" name="Picture 129" descr="LSU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562668EC-B7F0-3D18-FE3F-464B6676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85254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234950</xdr:colOff>
      <xdr:row>153</xdr:row>
      <xdr:rowOff>25400</xdr:rowOff>
    </xdr:from>
    <xdr:to>
      <xdr:col>1</xdr:col>
      <xdr:colOff>463550</xdr:colOff>
      <xdr:row>154</xdr:row>
      <xdr:rowOff>0</xdr:rowOff>
    </xdr:to>
    <xdr:pic>
      <xdr:nvPicPr>
        <xdr:cNvPr id="131" name="Picture 130" descr="TA&amp;M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74A8DBF8-FBAB-D180-2612-BAC30A2A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" y="38887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215900</xdr:colOff>
      <xdr:row>154</xdr:row>
      <xdr:rowOff>215900</xdr:rowOff>
    </xdr:to>
    <xdr:pic>
      <xdr:nvPicPr>
        <xdr:cNvPr id="132" name="Picture 131" descr="AUB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0FCABE75-BF34-2B36-4908-1D85D276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116000"/>
          <a:ext cx="2159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154</xdr:row>
      <xdr:rowOff>184150</xdr:rowOff>
    </xdr:from>
    <xdr:to>
      <xdr:col>1</xdr:col>
      <xdr:colOff>469900</xdr:colOff>
      <xdr:row>155</xdr:row>
      <xdr:rowOff>241300</xdr:rowOff>
    </xdr:to>
    <xdr:pic>
      <xdr:nvPicPr>
        <xdr:cNvPr id="133" name="Picture 132" descr="MSST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35DF8D8E-E3FF-B75F-4542-02AF2AEC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39300150"/>
          <a:ext cx="31115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177800</xdr:rowOff>
    </xdr:from>
    <xdr:to>
      <xdr:col>1</xdr:col>
      <xdr:colOff>381000</xdr:colOff>
      <xdr:row>157</xdr:row>
      <xdr:rowOff>50800</xdr:rowOff>
    </xdr:to>
    <xdr:pic>
      <xdr:nvPicPr>
        <xdr:cNvPr id="134" name="Picture 133" descr="ARK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D69F4901-8C62-6FB4-081E-63D3DC9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5478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82550</xdr:colOff>
      <xdr:row>160</xdr:row>
      <xdr:rowOff>196850</xdr:rowOff>
    </xdr:from>
    <xdr:to>
      <xdr:col>1</xdr:col>
      <xdr:colOff>463550</xdr:colOff>
      <xdr:row>162</xdr:row>
      <xdr:rowOff>69850</xdr:rowOff>
    </xdr:to>
    <xdr:pic>
      <xdr:nvPicPr>
        <xdr:cNvPr id="135" name="Picture 134" descr="JMU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45040139-C467-52BD-F594-085FDF24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408368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196850</xdr:colOff>
      <xdr:row>162</xdr:row>
      <xdr:rowOff>196850</xdr:rowOff>
    </xdr:to>
    <xdr:pic>
      <xdr:nvPicPr>
        <xdr:cNvPr id="136" name="Picture 135" descr="APP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C1B52186-5DF1-4F81-7CCC-563D7D21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148000"/>
          <a:ext cx="1968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162</xdr:row>
      <xdr:rowOff>247650</xdr:rowOff>
    </xdr:from>
    <xdr:to>
      <xdr:col>1</xdr:col>
      <xdr:colOff>438150</xdr:colOff>
      <xdr:row>164</xdr:row>
      <xdr:rowOff>0</xdr:rowOff>
    </xdr:to>
    <xdr:pic>
      <xdr:nvPicPr>
        <xdr:cNvPr id="137" name="Picture 136" descr="CCU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7FBCB4AD-BE8D-CC3A-9D99-2D4771C0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1395650"/>
          <a:ext cx="260350" cy="26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247650</xdr:colOff>
      <xdr:row>164</xdr:row>
      <xdr:rowOff>247650</xdr:rowOff>
    </xdr:to>
    <xdr:pic>
      <xdr:nvPicPr>
        <xdr:cNvPr id="138" name="Picture 137" descr="ODU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61A331E4-5735-C719-1F74-EB50DF41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656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254000</xdr:colOff>
      <xdr:row>166</xdr:row>
      <xdr:rowOff>0</xdr:rowOff>
    </xdr:to>
    <xdr:pic>
      <xdr:nvPicPr>
        <xdr:cNvPr id="139" name="Picture 138" descr="GAST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7DEE1F6A-FE13-1564-49F1-6C3E6422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910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279400</xdr:colOff>
      <xdr:row>167</xdr:row>
      <xdr:rowOff>25400</xdr:rowOff>
    </xdr:to>
    <xdr:pic>
      <xdr:nvPicPr>
        <xdr:cNvPr id="140" name="Picture 139" descr="MRSH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3219B954-2E0A-2475-5C19-0C859248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640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166</xdr:row>
      <xdr:rowOff>215900</xdr:rowOff>
    </xdr:from>
    <xdr:to>
      <xdr:col>1</xdr:col>
      <xdr:colOff>469900</xdr:colOff>
      <xdr:row>168</xdr:row>
      <xdr:rowOff>25400</xdr:rowOff>
    </xdr:to>
    <xdr:pic>
      <xdr:nvPicPr>
        <xdr:cNvPr id="141" name="Picture 140" descr="GASO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740EC3C8-2D48-2B0F-6C46-CDA17E80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79900"/>
          <a:ext cx="3175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247650</xdr:colOff>
      <xdr:row>170</xdr:row>
      <xdr:rowOff>247650</xdr:rowOff>
    </xdr:to>
    <xdr:pic>
      <xdr:nvPicPr>
        <xdr:cNvPr id="142" name="Picture 141" descr="TROY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A5FE487E-4DAE-4326-2C41-164273EC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180000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170</xdr:row>
      <xdr:rowOff>209550</xdr:rowOff>
    </xdr:from>
    <xdr:to>
      <xdr:col>1</xdr:col>
      <xdr:colOff>539750</xdr:colOff>
      <xdr:row>172</xdr:row>
      <xdr:rowOff>12700</xdr:rowOff>
    </xdr:to>
    <xdr:pic>
      <xdr:nvPicPr>
        <xdr:cNvPr id="143" name="Picture 142" descr="TXST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F4716FD2-29E0-9F9B-F4CB-B165C3F8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3389550"/>
          <a:ext cx="31115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254000</xdr:colOff>
      <xdr:row>173</xdr:row>
      <xdr:rowOff>0</xdr:rowOff>
    </xdr:to>
    <xdr:pic>
      <xdr:nvPicPr>
        <xdr:cNvPr id="144" name="Picture 143" descr="USA">
          <a:hlinkClick xmlns:r="http://schemas.openxmlformats.org/officeDocument/2006/relationships" r:id="rId257"/>
          <a:extLst>
            <a:ext uri="{FF2B5EF4-FFF2-40B4-BE49-F238E27FC236}">
              <a16:creationId xmlns:a16="http://schemas.microsoft.com/office/drawing/2014/main" id="{C19A1DE5-59E0-D372-66E8-6D548FFA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6880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172</xdr:row>
      <xdr:rowOff>222250</xdr:rowOff>
    </xdr:from>
    <xdr:to>
      <xdr:col>1</xdr:col>
      <xdr:colOff>482600</xdr:colOff>
      <xdr:row>173</xdr:row>
      <xdr:rowOff>234950</xdr:rowOff>
    </xdr:to>
    <xdr:pic>
      <xdr:nvPicPr>
        <xdr:cNvPr id="145" name="Picture 144" descr="ARST">
          <a:hlinkClick xmlns:r="http://schemas.openxmlformats.org/officeDocument/2006/relationships" r:id="rId259"/>
          <a:extLst>
            <a:ext uri="{FF2B5EF4-FFF2-40B4-BE49-F238E27FC236}">
              <a16:creationId xmlns:a16="http://schemas.microsoft.com/office/drawing/2014/main" id="{4CC69923-9ECC-6ADF-E40D-99EA7962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39102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577850</xdr:colOff>
      <xdr:row>173</xdr:row>
      <xdr:rowOff>152400</xdr:rowOff>
    </xdr:from>
    <xdr:to>
      <xdr:col>1</xdr:col>
      <xdr:colOff>349250</xdr:colOff>
      <xdr:row>175</xdr:row>
      <xdr:rowOff>25400</xdr:rowOff>
    </xdr:to>
    <xdr:pic>
      <xdr:nvPicPr>
        <xdr:cNvPr id="146" name="Picture 145" descr="UL">
          <a:hlinkClick xmlns:r="http://schemas.openxmlformats.org/officeDocument/2006/relationships" r:id="rId261"/>
          <a:extLst>
            <a:ext uri="{FF2B5EF4-FFF2-40B4-BE49-F238E27FC236}">
              <a16:creationId xmlns:a16="http://schemas.microsoft.com/office/drawing/2014/main" id="{CBB65AC8-F2A8-2401-9347-504D1A6B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" y="440944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174</xdr:row>
      <xdr:rowOff>209550</xdr:rowOff>
    </xdr:from>
    <xdr:to>
      <xdr:col>1</xdr:col>
      <xdr:colOff>419100</xdr:colOff>
      <xdr:row>175</xdr:row>
      <xdr:rowOff>241300</xdr:rowOff>
    </xdr:to>
    <xdr:pic>
      <xdr:nvPicPr>
        <xdr:cNvPr id="147" name="Picture 146" descr="USM">
          <a:hlinkClick xmlns:r="http://schemas.openxmlformats.org/officeDocument/2006/relationships" r:id="rId263"/>
          <a:extLst>
            <a:ext uri="{FF2B5EF4-FFF2-40B4-BE49-F238E27FC236}">
              <a16:creationId xmlns:a16="http://schemas.microsoft.com/office/drawing/2014/main" id="{D4435ACA-A950-3EE6-8080-6F2D960A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44055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292100</xdr:colOff>
      <xdr:row>177</xdr:row>
      <xdr:rowOff>38100</xdr:rowOff>
    </xdr:to>
    <xdr:pic>
      <xdr:nvPicPr>
        <xdr:cNvPr id="148" name="Picture 147" descr="ULM">
          <a:hlinkClick xmlns:r="http://schemas.openxmlformats.org/officeDocument/2006/relationships" r:id="rId265"/>
          <a:extLst>
            <a:ext uri="{FF2B5EF4-FFF2-40B4-BE49-F238E27FC236}">
              <a16:creationId xmlns:a16="http://schemas.microsoft.com/office/drawing/2014/main" id="{87C92566-51BA-C882-3599-C126126E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704000"/>
          <a:ext cx="2921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mousidahopotatobowl.com/" TargetMode="External"/><Relationship Id="rId18" Type="http://schemas.openxmlformats.org/officeDocument/2006/relationships/hyperlink" Target="https://www.detroitlions.com/quick-lane-bowl/" TargetMode="External"/><Relationship Id="rId26" Type="http://schemas.openxmlformats.org/officeDocument/2006/relationships/hyperlink" Target="https://www.mlb.com/yankees/pinstripe-bowl" TargetMode="External"/><Relationship Id="rId39" Type="http://schemas.openxmlformats.org/officeDocument/2006/relationships/hyperlink" Target="https://citrusbowlorlando.com/" TargetMode="External"/><Relationship Id="rId21" Type="http://schemas.openxmlformats.org/officeDocument/2006/relationships/hyperlink" Target="http://www.militarybowl.org/" TargetMode="External"/><Relationship Id="rId34" Type="http://schemas.openxmlformats.org/officeDocument/2006/relationships/hyperlink" Target="http://www.musiccitybowl.com/" TargetMode="External"/><Relationship Id="rId42" Type="http://schemas.openxmlformats.org/officeDocument/2006/relationships/hyperlink" Target="http://www.collegefootballplayoff.com/" TargetMode="External"/><Relationship Id="rId7" Type="http://schemas.openxmlformats.org/officeDocument/2006/relationships/hyperlink" Target="https://www.myrtlebeachbowlgame.com/" TargetMode="External"/><Relationship Id="rId2" Type="http://schemas.openxmlformats.org/officeDocument/2006/relationships/hyperlink" Target="http://www.neworleansbowl.org/" TargetMode="External"/><Relationship Id="rId16" Type="http://schemas.openxmlformats.org/officeDocument/2006/relationships/hyperlink" Target="http://www.lvbowl.com/" TargetMode="External"/><Relationship Id="rId20" Type="http://schemas.openxmlformats.org/officeDocument/2006/relationships/hyperlink" Target="https://www.fiestabowl.org/sports/rate" TargetMode="External"/><Relationship Id="rId29" Type="http://schemas.openxmlformats.org/officeDocument/2006/relationships/hyperlink" Target="http://www.taxslayerbowl.com/" TargetMode="External"/><Relationship Id="rId41" Type="http://schemas.openxmlformats.org/officeDocument/2006/relationships/hyperlink" Target="http://www.allstatesugarbowl.org/" TargetMode="External"/><Relationship Id="rId1" Type="http://schemas.openxmlformats.org/officeDocument/2006/relationships/hyperlink" Target="https://www.bahamasbowl.com/" TargetMode="External"/><Relationship Id="rId6" Type="http://schemas.openxmlformats.org/officeDocument/2006/relationships/hyperlink" Target="https://independencebowl.org/" TargetMode="External"/><Relationship Id="rId11" Type="http://schemas.openxmlformats.org/officeDocument/2006/relationships/hyperlink" Target="http://camelliabowl.com/" TargetMode="External"/><Relationship Id="rId24" Type="http://schemas.openxmlformats.org/officeDocument/2006/relationships/hyperlink" Target="https://www.taxacttexasbowl.com/" TargetMode="External"/><Relationship Id="rId32" Type="http://schemas.openxmlformats.org/officeDocument/2006/relationships/hyperlink" Target="https://www.cottonbowl.com/" TargetMode="External"/><Relationship Id="rId37" Type="http://schemas.openxmlformats.org/officeDocument/2006/relationships/hyperlink" Target="https://www.reliaquestbowl.com/" TargetMode="External"/><Relationship Id="rId40" Type="http://schemas.openxmlformats.org/officeDocument/2006/relationships/hyperlink" Target="http://www.tournamentofroses.com/" TargetMode="External"/><Relationship Id="rId5" Type="http://schemas.openxmlformats.org/officeDocument/2006/relationships/hyperlink" Target="https://www.sofistadium.com/labowl/" TargetMode="External"/><Relationship Id="rId15" Type="http://schemas.openxmlformats.org/officeDocument/2006/relationships/hyperlink" Target="https://68venturesbowl.com/" TargetMode="External"/><Relationship Id="rId23" Type="http://schemas.openxmlformats.org/officeDocument/2006/relationships/hyperlink" Target="http://www.holidaybowl.com/" TargetMode="External"/><Relationship Id="rId28" Type="http://schemas.openxmlformats.org/officeDocument/2006/relationships/hyperlink" Target="http://www.alamobowl.com/" TargetMode="External"/><Relationship Id="rId36" Type="http://schemas.openxmlformats.org/officeDocument/2006/relationships/hyperlink" Target="https://thearizonabowl.com/" TargetMode="External"/><Relationship Id="rId10" Type="http://schemas.openxmlformats.org/officeDocument/2006/relationships/hyperlink" Target="https://www.gasparillabowl.com/" TargetMode="External"/><Relationship Id="rId19" Type="http://schemas.openxmlformats.org/officeDocument/2006/relationships/hyperlink" Target="https://www.firstresponderbowl.com/" TargetMode="External"/><Relationship Id="rId31" Type="http://schemas.openxmlformats.org/officeDocument/2006/relationships/hyperlink" Target="http://www.libertybowl.org/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ww.gildannewmexicobowl.com/" TargetMode="External"/><Relationship Id="rId9" Type="http://schemas.openxmlformats.org/officeDocument/2006/relationships/hyperlink" Target="https://roofclaimbocaratonbowl.com/" TargetMode="External"/><Relationship Id="rId14" Type="http://schemas.openxmlformats.org/officeDocument/2006/relationships/hyperlink" Target="http://armedforcesbowl.com/" TargetMode="External"/><Relationship Id="rId22" Type="http://schemas.openxmlformats.org/officeDocument/2006/relationships/hyperlink" Target="https://charlottesports.org/event/dukes-mayo-bowl/" TargetMode="External"/><Relationship Id="rId27" Type="http://schemas.openxmlformats.org/officeDocument/2006/relationships/hyperlink" Target="https://poptartsbowl.com/" TargetMode="External"/><Relationship Id="rId30" Type="http://schemas.openxmlformats.org/officeDocument/2006/relationships/hyperlink" Target="http://www.sunbowl.org/" TargetMode="External"/><Relationship Id="rId35" Type="http://schemas.openxmlformats.org/officeDocument/2006/relationships/hyperlink" Target="http://www.orangebowl.org/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://www.thefriscobowl.com/" TargetMode="External"/><Relationship Id="rId3" Type="http://schemas.openxmlformats.org/officeDocument/2006/relationships/hyperlink" Target="http://www.curebowl.com/" TargetMode="External"/><Relationship Id="rId12" Type="http://schemas.openxmlformats.org/officeDocument/2006/relationships/hyperlink" Target="https://ticketsmarterbirminghambowl.com/" TargetMode="External"/><Relationship Id="rId17" Type="http://schemas.openxmlformats.org/officeDocument/2006/relationships/hyperlink" Target="https://www.thehawaiibowl.com/" TargetMode="External"/><Relationship Id="rId25" Type="http://schemas.openxmlformats.org/officeDocument/2006/relationships/hyperlink" Target="https://www.mlb.com/redsox/fenway-bowl" TargetMode="External"/><Relationship Id="rId33" Type="http://schemas.openxmlformats.org/officeDocument/2006/relationships/hyperlink" Target="http://chick-fil-apeachbowl.com/" TargetMode="External"/><Relationship Id="rId38" Type="http://schemas.openxmlformats.org/officeDocument/2006/relationships/hyperlink" Target="http://www.fiestabowl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1"/>
  <sheetViews>
    <sheetView zoomScale="98" zoomScaleNormal="100" workbookViewId="0">
      <selection activeCell="F49" sqref="F49"/>
    </sheetView>
  </sheetViews>
  <sheetFormatPr defaultColWidth="9.1796875" defaultRowHeight="14.5" x14ac:dyDescent="0.35"/>
  <cols>
    <col min="2" max="3" width="15.7265625" bestFit="1" customWidth="1"/>
    <col min="4" max="4" width="17.7265625" bestFit="1" customWidth="1"/>
    <col min="5" max="5" width="14" bestFit="1" customWidth="1"/>
    <col min="6" max="6" width="16.26953125" bestFit="1" customWidth="1"/>
    <col min="7" max="7" width="13.26953125" bestFit="1" customWidth="1"/>
    <col min="8" max="8" width="13.453125" bestFit="1" customWidth="1"/>
    <col min="9" max="9" width="20.1796875" bestFit="1" customWidth="1"/>
    <col min="10" max="10" width="11.7265625" bestFit="1" customWidth="1"/>
    <col min="11" max="11" width="13.453125" bestFit="1" customWidth="1"/>
    <col min="17" max="17" width="9.7265625" bestFit="1" customWidth="1"/>
    <col min="18" max="19" width="10.7265625" bestFit="1" customWidth="1"/>
    <col min="20" max="20" width="24.1796875" bestFit="1" customWidth="1"/>
    <col min="22" max="22" width="12.26953125" customWidth="1"/>
    <col min="23" max="23" width="9.7265625" bestFit="1" customWidth="1"/>
    <col min="24" max="24" width="10.7265625" bestFit="1" customWidth="1"/>
    <col min="26" max="26" width="10.7265625" bestFit="1" customWidth="1"/>
  </cols>
  <sheetData>
    <row r="1" spans="1:20" x14ac:dyDescent="0.35">
      <c r="A1" s="38" t="s">
        <v>7</v>
      </c>
      <c r="B1" s="38" t="s">
        <v>1</v>
      </c>
      <c r="C1" s="38" t="s">
        <v>4</v>
      </c>
      <c r="D1" s="38" t="s">
        <v>0</v>
      </c>
      <c r="E1" s="38" t="s">
        <v>2</v>
      </c>
      <c r="F1" s="38" t="s">
        <v>3</v>
      </c>
      <c r="G1" s="38" t="s">
        <v>80</v>
      </c>
    </row>
    <row r="2" spans="1:20" x14ac:dyDescent="0.35">
      <c r="A2" s="38">
        <v>1</v>
      </c>
      <c r="B2" s="1">
        <v>45261</v>
      </c>
      <c r="C2" t="s">
        <v>345</v>
      </c>
      <c r="D2" t="s">
        <v>97</v>
      </c>
      <c r="E2" s="110">
        <f>'HS Assignments'!A59</f>
        <v>53</v>
      </c>
      <c r="F2" s="110">
        <f>'HS Assignments'!I59</f>
        <v>121</v>
      </c>
      <c r="G2" s="110"/>
      <c r="H2" s="70"/>
      <c r="K2" s="73" t="s">
        <v>315</v>
      </c>
    </row>
    <row r="3" spans="1:20" x14ac:dyDescent="0.35">
      <c r="A3" s="38">
        <v>2</v>
      </c>
      <c r="B3" s="1">
        <v>45248</v>
      </c>
      <c r="C3" t="s">
        <v>346</v>
      </c>
      <c r="D3" t="s">
        <v>213</v>
      </c>
      <c r="E3" s="110">
        <v>7</v>
      </c>
      <c r="F3" s="110">
        <v>7</v>
      </c>
      <c r="G3" s="110">
        <v>1</v>
      </c>
      <c r="H3" s="70"/>
      <c r="K3" t="s">
        <v>347</v>
      </c>
    </row>
    <row r="4" spans="1:20" x14ac:dyDescent="0.35">
      <c r="A4" s="38">
        <v>3</v>
      </c>
      <c r="B4" s="1">
        <v>45248</v>
      </c>
      <c r="C4" t="s">
        <v>362</v>
      </c>
      <c r="D4" t="s">
        <v>212</v>
      </c>
      <c r="E4" s="110">
        <v>4</v>
      </c>
      <c r="F4" s="110">
        <v>7</v>
      </c>
      <c r="G4" s="110">
        <v>1</v>
      </c>
      <c r="H4" s="70"/>
      <c r="K4" t="s">
        <v>350</v>
      </c>
    </row>
    <row r="5" spans="1:20" x14ac:dyDescent="0.35">
      <c r="A5" s="38">
        <v>4</v>
      </c>
      <c r="B5" s="1">
        <v>45248</v>
      </c>
      <c r="C5" t="s">
        <v>361</v>
      </c>
      <c r="D5" t="s">
        <v>214</v>
      </c>
      <c r="E5" s="110">
        <v>1</v>
      </c>
      <c r="F5" s="110">
        <v>1</v>
      </c>
      <c r="G5" s="110">
        <v>1</v>
      </c>
      <c r="H5" s="70"/>
      <c r="K5" t="s">
        <v>363</v>
      </c>
    </row>
    <row r="6" spans="1:20" x14ac:dyDescent="0.35">
      <c r="A6" s="38">
        <v>5</v>
      </c>
      <c r="B6" s="1">
        <v>45261</v>
      </c>
      <c r="C6" t="s">
        <v>351</v>
      </c>
      <c r="D6" t="s">
        <v>352</v>
      </c>
      <c r="E6" s="110">
        <v>1</v>
      </c>
      <c r="F6" s="110">
        <v>2</v>
      </c>
      <c r="G6" s="110">
        <v>1</v>
      </c>
      <c r="H6" s="70"/>
      <c r="K6" t="s">
        <v>353</v>
      </c>
    </row>
    <row r="7" spans="1:20" x14ac:dyDescent="0.35">
      <c r="A7" s="38">
        <v>6</v>
      </c>
      <c r="B7" s="1">
        <v>45262</v>
      </c>
      <c r="C7" t="s">
        <v>354</v>
      </c>
      <c r="D7" t="s">
        <v>81</v>
      </c>
      <c r="E7" s="110">
        <v>2</v>
      </c>
      <c r="F7" s="110">
        <v>2</v>
      </c>
      <c r="G7" s="110">
        <v>1</v>
      </c>
      <c r="H7" s="70"/>
      <c r="K7" t="s">
        <v>355</v>
      </c>
    </row>
    <row r="8" spans="1:20" x14ac:dyDescent="0.35">
      <c r="A8" s="38">
        <v>7</v>
      </c>
      <c r="B8" s="1">
        <v>45262</v>
      </c>
      <c r="C8" t="s">
        <v>356</v>
      </c>
      <c r="D8" t="s">
        <v>81</v>
      </c>
      <c r="E8" s="110">
        <v>3</v>
      </c>
      <c r="F8" s="110">
        <v>1</v>
      </c>
      <c r="G8" s="110">
        <v>1</v>
      </c>
      <c r="H8" s="70"/>
      <c r="K8" t="s">
        <v>359</v>
      </c>
    </row>
    <row r="9" spans="1:20" x14ac:dyDescent="0.35">
      <c r="A9" s="38">
        <v>8</v>
      </c>
      <c r="B9" s="1">
        <v>45262</v>
      </c>
      <c r="C9" t="s">
        <v>357</v>
      </c>
      <c r="D9" t="s">
        <v>358</v>
      </c>
      <c r="E9" s="110">
        <v>2</v>
      </c>
      <c r="F9" s="110">
        <v>1</v>
      </c>
      <c r="G9" s="110">
        <v>1</v>
      </c>
      <c r="H9" s="70"/>
      <c r="K9" t="s">
        <v>360</v>
      </c>
    </row>
    <row r="10" spans="1:20" x14ac:dyDescent="0.35">
      <c r="A10" s="38">
        <v>9</v>
      </c>
      <c r="B10" s="1">
        <v>45262</v>
      </c>
      <c r="C10" t="s">
        <v>364</v>
      </c>
      <c r="D10" t="s">
        <v>5</v>
      </c>
      <c r="E10" s="110">
        <v>3</v>
      </c>
      <c r="F10" s="110">
        <v>3</v>
      </c>
      <c r="G10" s="110">
        <v>1</v>
      </c>
      <c r="H10" s="70"/>
      <c r="K10" t="s">
        <v>365</v>
      </c>
    </row>
    <row r="11" spans="1:20" x14ac:dyDescent="0.35">
      <c r="A11" s="38">
        <v>10</v>
      </c>
      <c r="B11" s="1">
        <v>45262</v>
      </c>
      <c r="C11" t="s">
        <v>366</v>
      </c>
      <c r="D11" t="s">
        <v>6</v>
      </c>
      <c r="E11" s="110">
        <v>4</v>
      </c>
      <c r="F11" s="110">
        <v>4</v>
      </c>
      <c r="G11" s="110">
        <v>1</v>
      </c>
      <c r="H11" s="70"/>
      <c r="K11" t="s">
        <v>367</v>
      </c>
    </row>
    <row r="12" spans="1:20" x14ac:dyDescent="0.35">
      <c r="A12" s="38">
        <v>11</v>
      </c>
      <c r="B12" s="1">
        <v>45262</v>
      </c>
      <c r="C12" t="s">
        <v>368</v>
      </c>
      <c r="D12" t="s">
        <v>38</v>
      </c>
      <c r="E12" s="110">
        <v>1</v>
      </c>
      <c r="F12" s="110">
        <v>1</v>
      </c>
      <c r="G12" s="110">
        <v>1</v>
      </c>
      <c r="H12" s="70"/>
      <c r="K12" t="s">
        <v>371</v>
      </c>
    </row>
    <row r="13" spans="1:20" x14ac:dyDescent="0.35">
      <c r="A13" s="38">
        <v>12</v>
      </c>
      <c r="B13" s="1">
        <v>45262</v>
      </c>
      <c r="C13" t="s">
        <v>369</v>
      </c>
      <c r="D13" t="s">
        <v>72</v>
      </c>
      <c r="E13" s="110">
        <v>1</v>
      </c>
      <c r="F13" s="110">
        <v>1</v>
      </c>
      <c r="G13" s="110">
        <v>1</v>
      </c>
      <c r="H13" s="70"/>
      <c r="K13" t="s">
        <v>370</v>
      </c>
    </row>
    <row r="14" spans="1:20" x14ac:dyDescent="0.35">
      <c r="A14" s="38">
        <v>13</v>
      </c>
      <c r="B14" s="131">
        <v>45262</v>
      </c>
      <c r="C14" s="131" t="s">
        <v>372</v>
      </c>
      <c r="D14" s="131" t="s">
        <v>213</v>
      </c>
      <c r="E14" s="110">
        <v>0</v>
      </c>
      <c r="F14" s="110">
        <v>7</v>
      </c>
      <c r="G14" s="110">
        <v>1</v>
      </c>
      <c r="H14" s="70"/>
      <c r="K14" t="s">
        <v>373</v>
      </c>
      <c r="L14" s="75"/>
      <c r="M14" s="75"/>
      <c r="N14" s="75"/>
      <c r="O14" s="75"/>
      <c r="P14" s="75"/>
      <c r="Q14" s="75"/>
      <c r="R14" s="75"/>
      <c r="S14" s="75"/>
      <c r="T14" s="75"/>
    </row>
    <row r="15" spans="1:20" x14ac:dyDescent="0.35">
      <c r="A15" s="38">
        <v>14</v>
      </c>
      <c r="B15" s="131">
        <v>45268</v>
      </c>
      <c r="C15" s="131" t="s">
        <v>551</v>
      </c>
      <c r="D15" s="131" t="s">
        <v>358</v>
      </c>
      <c r="E15" s="110">
        <v>0</v>
      </c>
      <c r="F15" s="110">
        <v>2</v>
      </c>
      <c r="G15" s="110">
        <v>1</v>
      </c>
      <c r="H15" s="70"/>
      <c r="J15" s="70"/>
      <c r="K15" t="s">
        <v>552</v>
      </c>
      <c r="L15" s="75"/>
      <c r="M15" s="75"/>
      <c r="N15" s="75"/>
      <c r="O15" s="75"/>
      <c r="P15" s="75"/>
      <c r="Q15" s="75"/>
      <c r="R15" s="75"/>
      <c r="S15" s="75"/>
      <c r="T15" s="75"/>
    </row>
    <row r="16" spans="1:20" x14ac:dyDescent="0.35">
      <c r="A16" s="38">
        <v>15</v>
      </c>
      <c r="B16" s="1">
        <v>45276</v>
      </c>
      <c r="C16" s="1" t="s">
        <v>553</v>
      </c>
      <c r="D16" t="s">
        <v>213</v>
      </c>
      <c r="E16" s="110">
        <v>0</v>
      </c>
      <c r="F16" s="110">
        <v>7</v>
      </c>
      <c r="G16" s="110">
        <v>1</v>
      </c>
      <c r="H16" s="70"/>
      <c r="K16" t="s">
        <v>555</v>
      </c>
      <c r="L16" s="75"/>
      <c r="M16" s="75"/>
      <c r="N16" s="75"/>
      <c r="O16" s="75"/>
      <c r="P16" s="75"/>
      <c r="Q16" s="75"/>
      <c r="R16" s="75"/>
      <c r="S16" s="75"/>
      <c r="T16" s="75"/>
    </row>
    <row r="17" spans="1:20" x14ac:dyDescent="0.35">
      <c r="A17" s="38">
        <v>16</v>
      </c>
      <c r="B17" s="1">
        <v>45278</v>
      </c>
      <c r="C17" s="1" t="s">
        <v>556</v>
      </c>
      <c r="D17" s="68" t="s">
        <v>5</v>
      </c>
      <c r="E17" s="110">
        <v>2</v>
      </c>
      <c r="F17" s="110">
        <v>2</v>
      </c>
      <c r="G17" s="110">
        <v>1</v>
      </c>
      <c r="H17" s="70"/>
      <c r="K17" t="s">
        <v>557</v>
      </c>
      <c r="L17" s="75"/>
      <c r="M17" s="75"/>
      <c r="N17" s="75"/>
      <c r="O17" s="75"/>
      <c r="P17" s="75"/>
      <c r="Q17" s="75"/>
      <c r="R17" s="75"/>
      <c r="S17" s="75"/>
      <c r="T17" s="75"/>
    </row>
    <row r="18" spans="1:20" x14ac:dyDescent="0.35">
      <c r="A18" s="38">
        <v>17</v>
      </c>
      <c r="B18" s="1">
        <v>45283</v>
      </c>
      <c r="C18" s="1" t="s">
        <v>558</v>
      </c>
      <c r="D18" s="68" t="s">
        <v>5</v>
      </c>
      <c r="E18" s="110">
        <v>3</v>
      </c>
      <c r="F18" s="110">
        <v>3</v>
      </c>
      <c r="G18" s="110">
        <v>1</v>
      </c>
      <c r="H18" s="70"/>
      <c r="K18" t="s">
        <v>559</v>
      </c>
      <c r="L18" s="75"/>
      <c r="M18" s="75"/>
      <c r="N18" s="75"/>
      <c r="O18" s="75"/>
      <c r="P18" s="75"/>
      <c r="Q18" s="75"/>
      <c r="R18" s="75"/>
      <c r="S18" s="75"/>
      <c r="T18" s="75"/>
    </row>
    <row r="19" spans="1:20" x14ac:dyDescent="0.35">
      <c r="A19" s="38">
        <v>18</v>
      </c>
      <c r="B19" s="1">
        <v>45283</v>
      </c>
      <c r="C19" s="1" t="s">
        <v>560</v>
      </c>
      <c r="D19" s="68" t="s">
        <v>5</v>
      </c>
      <c r="E19" s="110">
        <v>3</v>
      </c>
      <c r="F19" s="110">
        <v>3</v>
      </c>
      <c r="G19" s="110">
        <v>1</v>
      </c>
      <c r="H19" s="70"/>
      <c r="I19" s="72"/>
      <c r="J19" s="70"/>
      <c r="K19" t="s">
        <v>561</v>
      </c>
      <c r="L19" s="73"/>
      <c r="M19" s="73"/>
      <c r="N19" s="73"/>
      <c r="O19" s="73"/>
      <c r="P19" s="73"/>
      <c r="Q19" s="73"/>
      <c r="R19" s="73"/>
      <c r="S19" s="73"/>
      <c r="T19" s="75"/>
    </row>
    <row r="20" spans="1:20" x14ac:dyDescent="0.35">
      <c r="A20" s="38">
        <v>19</v>
      </c>
      <c r="B20" s="1">
        <v>45287</v>
      </c>
      <c r="C20" s="1" t="s">
        <v>562</v>
      </c>
      <c r="D20" s="68" t="s">
        <v>6</v>
      </c>
      <c r="E20" s="110">
        <v>2</v>
      </c>
      <c r="F20" s="110">
        <v>2</v>
      </c>
      <c r="G20" s="110">
        <v>1</v>
      </c>
      <c r="H20" s="70"/>
      <c r="I20" s="72" t="s">
        <v>554</v>
      </c>
      <c r="J20" s="70"/>
      <c r="K20" t="s">
        <v>563</v>
      </c>
      <c r="L20" s="73"/>
      <c r="M20" s="73"/>
      <c r="N20" s="73"/>
      <c r="O20" s="73"/>
      <c r="P20" s="73"/>
      <c r="Q20" s="73"/>
      <c r="R20" s="73"/>
      <c r="S20" s="73"/>
      <c r="T20" s="75"/>
    </row>
    <row r="21" spans="1:20" x14ac:dyDescent="0.35">
      <c r="A21" s="38">
        <v>20</v>
      </c>
      <c r="B21" s="1">
        <v>45287</v>
      </c>
      <c r="C21" s="1" t="s">
        <v>564</v>
      </c>
      <c r="D21" s="68" t="s">
        <v>6</v>
      </c>
      <c r="E21" s="110">
        <v>6</v>
      </c>
      <c r="F21" s="110">
        <v>6</v>
      </c>
      <c r="G21" s="110">
        <v>1</v>
      </c>
      <c r="H21" s="70"/>
      <c r="K21" t="s">
        <v>565</v>
      </c>
      <c r="L21" s="73"/>
      <c r="M21" s="73"/>
      <c r="N21" s="73"/>
      <c r="O21" s="73"/>
      <c r="P21" s="73"/>
      <c r="Q21" s="73"/>
      <c r="R21" s="73"/>
      <c r="S21" s="73"/>
      <c r="T21" s="73"/>
    </row>
    <row r="22" spans="1:20" x14ac:dyDescent="0.35">
      <c r="A22" s="38">
        <v>21</v>
      </c>
      <c r="B22" s="1">
        <v>45288</v>
      </c>
      <c r="C22" s="1" t="s">
        <v>566</v>
      </c>
      <c r="D22" s="68" t="s">
        <v>6</v>
      </c>
      <c r="E22" s="110">
        <v>2</v>
      </c>
      <c r="F22" s="110">
        <v>2</v>
      </c>
      <c r="G22" s="110">
        <v>1</v>
      </c>
      <c r="H22" s="70"/>
      <c r="K22" t="s">
        <v>567</v>
      </c>
      <c r="L22" s="73"/>
      <c r="M22" s="73"/>
      <c r="N22" s="73"/>
      <c r="O22" s="73"/>
      <c r="P22" s="73"/>
      <c r="Q22" s="73"/>
      <c r="R22" s="73"/>
      <c r="S22" s="73"/>
      <c r="T22" s="73"/>
    </row>
    <row r="23" spans="1:20" x14ac:dyDescent="0.35">
      <c r="A23" s="38">
        <v>22</v>
      </c>
      <c r="B23" s="1">
        <v>45290</v>
      </c>
      <c r="C23" s="1" t="s">
        <v>568</v>
      </c>
      <c r="D23" s="68" t="s">
        <v>6</v>
      </c>
      <c r="E23" s="110">
        <v>2</v>
      </c>
      <c r="F23" s="110">
        <v>2</v>
      </c>
      <c r="G23" s="110">
        <v>1</v>
      </c>
      <c r="H23" s="70"/>
      <c r="I23" s="72"/>
      <c r="J23" s="70"/>
      <c r="K23" t="s">
        <v>569</v>
      </c>
      <c r="L23" s="73"/>
      <c r="M23" s="73"/>
      <c r="N23" s="73"/>
      <c r="O23" s="73"/>
      <c r="P23" s="73"/>
      <c r="Q23" s="73"/>
      <c r="R23" s="73"/>
      <c r="S23" s="73"/>
      <c r="T23" s="73"/>
    </row>
    <row r="24" spans="1:20" x14ac:dyDescent="0.35">
      <c r="A24" s="38">
        <v>23</v>
      </c>
      <c r="B24" s="1">
        <v>45292</v>
      </c>
      <c r="C24" s="1" t="s">
        <v>571</v>
      </c>
      <c r="D24" s="68" t="s">
        <v>6</v>
      </c>
      <c r="E24" s="110">
        <v>3</v>
      </c>
      <c r="F24" s="110">
        <v>3</v>
      </c>
      <c r="G24" s="110">
        <v>1</v>
      </c>
      <c r="H24" s="70"/>
      <c r="K24" t="s">
        <v>570</v>
      </c>
      <c r="L24" s="73"/>
      <c r="M24" s="73"/>
      <c r="N24" s="73"/>
      <c r="O24" s="73"/>
      <c r="P24" s="73"/>
      <c r="Q24" s="73"/>
      <c r="R24" s="73"/>
      <c r="S24" s="73"/>
      <c r="T24" s="73"/>
    </row>
    <row r="25" spans="1:20" x14ac:dyDescent="0.35">
      <c r="A25" s="38">
        <v>24</v>
      </c>
      <c r="B25" s="1"/>
      <c r="C25" s="1"/>
      <c r="D25" s="71"/>
      <c r="E25" s="110"/>
      <c r="F25" s="110"/>
      <c r="G25" s="110"/>
      <c r="H25" s="70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35">
      <c r="A26" s="51"/>
    </row>
    <row r="27" spans="1:20" x14ac:dyDescent="0.35"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1:20" x14ac:dyDescent="0.35">
      <c r="K28" s="171"/>
      <c r="L28" s="171"/>
      <c r="M28" s="171"/>
      <c r="N28" s="171"/>
      <c r="O28" s="171"/>
      <c r="P28" s="171"/>
      <c r="Q28" s="171"/>
      <c r="R28" s="171"/>
      <c r="S28" s="171"/>
      <c r="T28" s="171"/>
    </row>
    <row r="29" spans="1:20" ht="15" thickBot="1" x14ac:dyDescent="0.4">
      <c r="K29" s="171"/>
      <c r="L29" s="171"/>
      <c r="M29" s="171"/>
      <c r="N29" s="171"/>
      <c r="O29" s="171"/>
      <c r="P29" s="171"/>
      <c r="Q29" s="171"/>
      <c r="R29" s="171"/>
      <c r="S29" s="171"/>
      <c r="T29" s="171"/>
    </row>
    <row r="30" spans="1:20" s="2" customFormat="1" ht="15" thickBot="1" x14ac:dyDescent="0.4">
      <c r="A30" s="3">
        <f>MAX(A10:A29)</f>
        <v>24</v>
      </c>
      <c r="E30" s="3">
        <f>SUM(E2:E29)</f>
        <v>105</v>
      </c>
      <c r="F30" s="4">
        <f t="shared" ref="F30:G30" si="0">SUM(F2:F29)</f>
        <v>190</v>
      </c>
      <c r="G30" s="24">
        <f t="shared" si="0"/>
        <v>22</v>
      </c>
    </row>
    <row r="32" spans="1:20" x14ac:dyDescent="0.35">
      <c r="E32" s="42">
        <f>E30-E2</f>
        <v>52</v>
      </c>
      <c r="F32" s="42">
        <f>F30-F2</f>
        <v>69</v>
      </c>
      <c r="G32" s="42">
        <f>G30-G2</f>
        <v>22</v>
      </c>
      <c r="H32" s="42" t="s">
        <v>300</v>
      </c>
      <c r="I32" s="42"/>
    </row>
    <row r="37" spans="1:23" x14ac:dyDescent="0.35">
      <c r="A37" s="51">
        <f>SUM(B37:K37)</f>
        <v>43</v>
      </c>
      <c r="B37" s="111">
        <v>4</v>
      </c>
      <c r="C37" s="111">
        <v>5</v>
      </c>
      <c r="D37" s="111">
        <v>5</v>
      </c>
      <c r="E37" s="111">
        <v>5</v>
      </c>
      <c r="F37" s="111">
        <v>5</v>
      </c>
      <c r="G37" s="111">
        <v>5</v>
      </c>
      <c r="H37" s="111">
        <v>3</v>
      </c>
      <c r="I37" s="111">
        <v>3</v>
      </c>
      <c r="J37" s="111">
        <v>4</v>
      </c>
      <c r="K37" s="111">
        <v>4</v>
      </c>
      <c r="N37" s="39" t="s">
        <v>314</v>
      </c>
    </row>
    <row r="38" spans="1:23" x14ac:dyDescent="0.35">
      <c r="A38" s="23" t="s">
        <v>79</v>
      </c>
      <c r="B38" s="16" t="s">
        <v>72</v>
      </c>
      <c r="C38" s="17" t="s">
        <v>33</v>
      </c>
      <c r="D38" s="26" t="s">
        <v>6</v>
      </c>
      <c r="E38" s="18" t="s">
        <v>58</v>
      </c>
      <c r="F38" s="19" t="s">
        <v>17</v>
      </c>
      <c r="G38" s="20" t="s">
        <v>38</v>
      </c>
      <c r="H38" s="21" t="s">
        <v>14</v>
      </c>
      <c r="I38" s="43" t="s">
        <v>5</v>
      </c>
      <c r="J38" s="44" t="s">
        <v>13</v>
      </c>
      <c r="K38" s="22" t="s">
        <v>74</v>
      </c>
      <c r="M38" s="45">
        <v>1</v>
      </c>
      <c r="N38" s="46" t="str">
        <f>'23-24 Bowl Games'!B2</f>
        <v>Myrtle Beach</v>
      </c>
      <c r="O38" s="46"/>
      <c r="P38" s="46"/>
      <c r="Q38" s="47"/>
      <c r="R38" s="97">
        <f>'23-24 Bowl Games'!C2</f>
        <v>45276</v>
      </c>
      <c r="S38" s="48" t="str">
        <f>'23-24 Bowl Games'!C3</f>
        <v>11:00am</v>
      </c>
      <c r="T38" s="49" t="str">
        <f>'23-24 Bowl Games'!C4</f>
        <v>ESPN</v>
      </c>
      <c r="U38" s="165" t="s">
        <v>84</v>
      </c>
    </row>
    <row r="39" spans="1:23" x14ac:dyDescent="0.35">
      <c r="A39" s="23">
        <v>1</v>
      </c>
      <c r="B39" s="23" t="s">
        <v>229</v>
      </c>
      <c r="C39" s="104" t="s">
        <v>64</v>
      </c>
      <c r="D39" s="23" t="s">
        <v>248</v>
      </c>
      <c r="E39" s="23" t="s">
        <v>252</v>
      </c>
      <c r="F39" s="23" t="s">
        <v>251</v>
      </c>
      <c r="G39" s="23" t="s">
        <v>253</v>
      </c>
      <c r="H39" s="41" t="s">
        <v>544</v>
      </c>
      <c r="I39" s="41" t="s">
        <v>227</v>
      </c>
      <c r="J39" s="23" t="s">
        <v>125</v>
      </c>
      <c r="K39" s="41" t="s">
        <v>83</v>
      </c>
      <c r="M39" s="50">
        <v>2</v>
      </c>
      <c r="N39" t="str">
        <f>'23-24 Bowl Games'!B8</f>
        <v>New Orleans</v>
      </c>
      <c r="Q39" s="51"/>
      <c r="R39" s="120">
        <f>'23-24 Bowl Games'!C8</f>
        <v>45276</v>
      </c>
      <c r="S39" s="121" t="str">
        <f>'23-24 Bowl Games'!C9</f>
        <v>2:15pm</v>
      </c>
      <c r="T39" s="52" t="str">
        <f>'23-24 Bowl Games'!C10</f>
        <v>ESPN</v>
      </c>
      <c r="U39" s="166"/>
    </row>
    <row r="40" spans="1:23" x14ac:dyDescent="0.35">
      <c r="A40" s="23">
        <v>2</v>
      </c>
      <c r="B40" s="23" t="s">
        <v>43</v>
      </c>
      <c r="C40" s="23" t="s">
        <v>56</v>
      </c>
      <c r="D40" s="23" t="s">
        <v>249</v>
      </c>
      <c r="E40" s="23" t="s">
        <v>254</v>
      </c>
      <c r="F40" s="23" t="s">
        <v>116</v>
      </c>
      <c r="G40" s="23" t="s">
        <v>62</v>
      </c>
      <c r="H40" s="23" t="s">
        <v>93</v>
      </c>
      <c r="I40" s="23" t="s">
        <v>26</v>
      </c>
      <c r="J40" s="23" t="s">
        <v>250</v>
      </c>
      <c r="K40" s="23" t="s">
        <v>39</v>
      </c>
      <c r="M40" s="50">
        <v>3</v>
      </c>
      <c r="N40" t="str">
        <f>'23-24 Bowl Games'!B11</f>
        <v>Cure</v>
      </c>
      <c r="Q40" s="51"/>
      <c r="R40" s="120">
        <f>'23-24 Bowl Games'!C11</f>
        <v>45276</v>
      </c>
      <c r="S40" s="121" t="str">
        <f>'23-24 Bowl Games'!C12</f>
        <v>3:30pm</v>
      </c>
      <c r="T40" s="52" t="str">
        <f>'23-24 Bowl Games'!C13</f>
        <v>ABC</v>
      </c>
      <c r="U40" s="166"/>
    </row>
    <row r="41" spans="1:23" x14ac:dyDescent="0.35">
      <c r="A41" s="23">
        <v>3</v>
      </c>
      <c r="B41" s="23" t="s">
        <v>18</v>
      </c>
      <c r="C41" s="23" t="s">
        <v>546</v>
      </c>
      <c r="D41" s="23" t="s">
        <v>306</v>
      </c>
      <c r="E41" s="23" t="s">
        <v>49</v>
      </c>
      <c r="F41" s="23" t="s">
        <v>547</v>
      </c>
      <c r="G41" s="23" t="s">
        <v>60</v>
      </c>
      <c r="H41" s="23" t="s">
        <v>115</v>
      </c>
      <c r="I41" s="23" t="s">
        <v>543</v>
      </c>
      <c r="J41" s="23" t="s">
        <v>46</v>
      </c>
      <c r="K41" s="23" t="s">
        <v>78</v>
      </c>
      <c r="M41" s="50">
        <v>4</v>
      </c>
      <c r="N41" t="str">
        <f>'23-24 Bowl Games'!B14</f>
        <v>New Mexico</v>
      </c>
      <c r="R41" s="120">
        <f>'23-24 Bowl Games'!C14</f>
        <v>45276</v>
      </c>
      <c r="S41" s="121" t="str">
        <f>'23-24 Bowl Games'!C15</f>
        <v>5:45pm</v>
      </c>
      <c r="T41" s="52" t="str">
        <f>'23-24 Bowl Games'!C16</f>
        <v>ABC</v>
      </c>
      <c r="U41" s="166"/>
    </row>
    <row r="42" spans="1:23" x14ac:dyDescent="0.35">
      <c r="A42" s="23">
        <v>4</v>
      </c>
      <c r="B42" s="23" t="s">
        <v>21</v>
      </c>
      <c r="C42" s="23" t="s">
        <v>36</v>
      </c>
      <c r="D42" s="23" t="s">
        <v>44</v>
      </c>
      <c r="E42" s="23" t="s">
        <v>215</v>
      </c>
      <c r="F42" s="23" t="s">
        <v>234</v>
      </c>
      <c r="G42" s="41" t="s">
        <v>231</v>
      </c>
      <c r="H42" s="23"/>
      <c r="I42" s="23"/>
      <c r="J42" s="23" t="s">
        <v>302</v>
      </c>
      <c r="K42" s="23" t="s">
        <v>218</v>
      </c>
      <c r="M42" s="50">
        <v>5</v>
      </c>
      <c r="N42" t="str">
        <f>'23-24 Bowl Games'!B17</f>
        <v>Jimmy Kimmel L.A.</v>
      </c>
      <c r="Q42" s="51"/>
      <c r="R42" s="120">
        <f>'23-24 Bowl Games'!C17</f>
        <v>45276</v>
      </c>
      <c r="S42" s="121" t="str">
        <f>'23-24 Bowl Games'!C18</f>
        <v>7:30pm</v>
      </c>
      <c r="T42" s="52" t="str">
        <f>'23-24 Bowl Games'!C19</f>
        <v>ABC</v>
      </c>
      <c r="U42" s="166"/>
      <c r="W42" s="65" t="s">
        <v>85</v>
      </c>
    </row>
    <row r="43" spans="1:23" x14ac:dyDescent="0.35">
      <c r="A43" s="23">
        <v>5</v>
      </c>
      <c r="B43" s="23"/>
      <c r="C43" s="23" t="s">
        <v>545</v>
      </c>
      <c r="D43" s="41" t="s">
        <v>129</v>
      </c>
      <c r="E43" s="23" t="s">
        <v>222</v>
      </c>
      <c r="F43" s="23" t="s">
        <v>100</v>
      </c>
      <c r="G43" s="23" t="s">
        <v>235</v>
      </c>
      <c r="H43" s="23"/>
      <c r="I43" s="23"/>
      <c r="J43" s="23"/>
      <c r="K43" s="23"/>
      <c r="M43" s="53">
        <v>6</v>
      </c>
      <c r="N43" s="54" t="str">
        <f>'23-24 Bowl Games'!B20</f>
        <v>Independence</v>
      </c>
      <c r="O43" s="54"/>
      <c r="P43" s="54"/>
      <c r="Q43" s="55"/>
      <c r="R43" s="81">
        <f>'23-24 Bowl Games'!C20</f>
        <v>45276</v>
      </c>
      <c r="S43" s="56" t="str">
        <f>'23-24 Bowl Games'!C21</f>
        <v>9:15pm</v>
      </c>
      <c r="T43" s="57" t="str">
        <f>'23-24 Bowl Games'!C22</f>
        <v>ESPN</v>
      </c>
      <c r="U43" s="167"/>
      <c r="W43" s="78" t="s">
        <v>86</v>
      </c>
    </row>
    <row r="44" spans="1:23" x14ac:dyDescent="0.35">
      <c r="A44" s="23">
        <v>6</v>
      </c>
      <c r="B44" s="23"/>
      <c r="C44" s="23"/>
      <c r="E44" s="23"/>
      <c r="F44" s="23"/>
      <c r="G44" s="23"/>
      <c r="H44" s="23"/>
      <c r="I44" s="23"/>
      <c r="J44" s="23"/>
      <c r="K44" s="23"/>
      <c r="M44" s="58">
        <v>7</v>
      </c>
      <c r="N44" s="59" t="str">
        <f>'23-24 Bowl Games'!B23</f>
        <v>Famous Toastery Bowl</v>
      </c>
      <c r="O44" s="59"/>
      <c r="P44" s="59"/>
      <c r="Q44" s="60"/>
      <c r="R44" s="98">
        <f>'23-24 Bowl Games'!C23</f>
        <v>45278</v>
      </c>
      <c r="S44" s="61" t="str">
        <f>'23-24 Bowl Games'!C24</f>
        <v>2:30pm</v>
      </c>
      <c r="T44" s="62" t="str">
        <f>'23-24 Bowl Games'!C25</f>
        <v>ESPN</v>
      </c>
      <c r="U44" s="76" t="s">
        <v>85</v>
      </c>
      <c r="W44" s="79" t="s">
        <v>87</v>
      </c>
    </row>
    <row r="45" spans="1:23" x14ac:dyDescent="0.35">
      <c r="A45" s="23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M45" s="58">
        <v>8</v>
      </c>
      <c r="N45" s="59" t="str">
        <f>'23-24 Bowl Games'!B26</f>
        <v>Frisco</v>
      </c>
      <c r="O45" s="59"/>
      <c r="P45" s="59"/>
      <c r="Q45" s="60"/>
      <c r="R45" s="98">
        <f>'23-24 Bowl Games'!C26</f>
        <v>45279</v>
      </c>
      <c r="S45" s="61" t="str">
        <f>'23-24 Bowl Games'!C27</f>
        <v>9:00pm</v>
      </c>
      <c r="T45" s="62" t="str">
        <f>'23-24 Bowl Games'!C28</f>
        <v>ESPN</v>
      </c>
      <c r="U45" s="112" t="s">
        <v>86</v>
      </c>
      <c r="W45" s="80" t="s">
        <v>88</v>
      </c>
    </row>
    <row r="46" spans="1:23" x14ac:dyDescent="0.35">
      <c r="M46" s="58">
        <v>9</v>
      </c>
      <c r="N46" s="59" t="str">
        <f>'23-24 Bowl Games'!B29</f>
        <v>Boca Raton</v>
      </c>
      <c r="O46" s="59"/>
      <c r="P46" s="59"/>
      <c r="Q46" s="60"/>
      <c r="R46" s="98">
        <f>'23-24 Bowl Games'!C29</f>
        <v>45281</v>
      </c>
      <c r="S46" s="61" t="str">
        <f>'23-24 Bowl Games'!C30</f>
        <v>8:00pm</v>
      </c>
      <c r="T46" s="62" t="str">
        <f>'23-24 Bowl Games'!C31</f>
        <v>ESPN</v>
      </c>
      <c r="U46" s="80" t="s">
        <v>88</v>
      </c>
      <c r="W46" s="77" t="s">
        <v>89</v>
      </c>
    </row>
    <row r="47" spans="1:23" x14ac:dyDescent="0.35">
      <c r="M47" s="58">
        <v>10</v>
      </c>
      <c r="N47" s="59" t="str">
        <f>'23-24 Bowl Games'!B32</f>
        <v>Gasparilla</v>
      </c>
      <c r="O47" s="59"/>
      <c r="P47" s="59"/>
      <c r="Q47" s="60"/>
      <c r="R47" s="98">
        <f>'23-24 Bowl Games'!C32</f>
        <v>45282</v>
      </c>
      <c r="S47" s="61" t="str">
        <f>'23-24 Bowl Games'!C33</f>
        <v>6:30pm</v>
      </c>
      <c r="T47" s="62" t="str">
        <f>'23-24 Bowl Games'!C34</f>
        <v>ESPN</v>
      </c>
      <c r="U47" s="77" t="s">
        <v>89</v>
      </c>
      <c r="W47" s="82" t="s">
        <v>84</v>
      </c>
    </row>
    <row r="48" spans="1:23" x14ac:dyDescent="0.35">
      <c r="B48" s="38" t="s">
        <v>6</v>
      </c>
      <c r="C48" s="70"/>
      <c r="E48" s="39"/>
      <c r="G48" s="70"/>
      <c r="H48" s="38" t="s">
        <v>5</v>
      </c>
      <c r="I48" s="39"/>
      <c r="M48" s="50">
        <v>11</v>
      </c>
      <c r="N48" t="str">
        <f>'23-24 Bowl Games'!B35</f>
        <v>Camellia</v>
      </c>
      <c r="Q48" s="51"/>
      <c r="R48" s="120">
        <f>'23-24 Bowl Games'!C35</f>
        <v>45283</v>
      </c>
      <c r="S48" s="121" t="str">
        <f>'23-24 Bowl Games'!C36</f>
        <v>12:00pm</v>
      </c>
      <c r="T48" s="52" t="str">
        <f>'23-24 Bowl Games'!C37</f>
        <v>ESPN</v>
      </c>
      <c r="U48" s="165" t="s">
        <v>84</v>
      </c>
      <c r="W48" s="64" t="s">
        <v>92</v>
      </c>
    </row>
    <row r="49" spans="1:21" x14ac:dyDescent="0.35">
      <c r="A49" s="38">
        <v>1</v>
      </c>
      <c r="B49" s="2" t="s">
        <v>101</v>
      </c>
      <c r="D49" s="69"/>
      <c r="E49" s="100" t="s">
        <v>113</v>
      </c>
      <c r="G49" s="38">
        <v>1</v>
      </c>
      <c r="H49" s="2" t="s">
        <v>114</v>
      </c>
      <c r="I49" s="68"/>
      <c r="J49" s="83" t="s">
        <v>118</v>
      </c>
      <c r="M49" s="50">
        <v>12</v>
      </c>
      <c r="N49" t="str">
        <f>'23-24 Bowl Games'!B38</f>
        <v>Birmingham</v>
      </c>
      <c r="Q49" s="51"/>
      <c r="R49" s="120">
        <f>'23-24 Bowl Games'!C38</f>
        <v>45283</v>
      </c>
      <c r="S49" s="121" t="str">
        <f>'23-24 Bowl Games'!C39</f>
        <v>12:00pm</v>
      </c>
      <c r="T49" s="52" t="str">
        <f>'23-24 Bowl Games'!C40</f>
        <v>ABC</v>
      </c>
      <c r="U49" s="166"/>
    </row>
    <row r="50" spans="1:21" x14ac:dyDescent="0.35">
      <c r="C50" s="73" t="s">
        <v>102</v>
      </c>
      <c r="D50" s="73" t="s">
        <v>240</v>
      </c>
      <c r="H50" s="73" t="s">
        <v>102</v>
      </c>
      <c r="I50" s="42" t="s">
        <v>284</v>
      </c>
      <c r="M50" s="50">
        <v>13</v>
      </c>
      <c r="N50" t="str">
        <f>'23-24 Bowl Games'!B41</f>
        <v>Famous Idaho Potato</v>
      </c>
      <c r="Q50" s="51"/>
      <c r="R50" s="120">
        <f>'23-24 Bowl Games'!C41</f>
        <v>45283</v>
      </c>
      <c r="S50" s="121" t="str">
        <f>'23-24 Bowl Games'!C42</f>
        <v>3:30pm</v>
      </c>
      <c r="T50" s="52" t="str">
        <f>'23-24 Bowl Games'!C43</f>
        <v>ESPN</v>
      </c>
      <c r="U50" s="166"/>
    </row>
    <row r="51" spans="1:21" x14ac:dyDescent="0.35">
      <c r="C51" t="s">
        <v>103</v>
      </c>
      <c r="D51" s="5" t="s">
        <v>278</v>
      </c>
      <c r="H51" t="s">
        <v>103</v>
      </c>
      <c r="I51" s="68" t="s">
        <v>378</v>
      </c>
      <c r="M51" s="50">
        <v>14</v>
      </c>
      <c r="N51" t="str">
        <f>'23-24 Bowl Games'!B44</f>
        <v>Armed Forces</v>
      </c>
      <c r="Q51" s="51"/>
      <c r="R51" s="120">
        <f>'23-24 Bowl Games'!C44</f>
        <v>45283</v>
      </c>
      <c r="S51" s="121" t="str">
        <f>'23-24 Bowl Games'!C45</f>
        <v>3:30pm</v>
      </c>
      <c r="T51" s="52" t="str">
        <f>'23-24 Bowl Games'!C46</f>
        <v>ABC</v>
      </c>
      <c r="U51" s="166"/>
    </row>
    <row r="52" spans="1:21" x14ac:dyDescent="0.35">
      <c r="C52" t="s">
        <v>104</v>
      </c>
      <c r="D52" s="5" t="s">
        <v>374</v>
      </c>
      <c r="H52" t="s">
        <v>104</v>
      </c>
      <c r="I52" s="68" t="s">
        <v>242</v>
      </c>
      <c r="M52" s="50">
        <v>15</v>
      </c>
      <c r="N52" t="str">
        <f>'23-24 Bowl Games'!B47</f>
        <v>68 Ventures</v>
      </c>
      <c r="Q52" s="51"/>
      <c r="R52" s="120">
        <f>'23-24 Bowl Games'!C47</f>
        <v>45283</v>
      </c>
      <c r="S52" s="121" t="str">
        <f>'23-24 Bowl Games'!C48</f>
        <v>7:00pm</v>
      </c>
      <c r="T52" s="52" t="str">
        <f>'23-24 Bowl Games'!C49</f>
        <v>ESPN</v>
      </c>
      <c r="U52" s="166"/>
    </row>
    <row r="53" spans="1:21" x14ac:dyDescent="0.35">
      <c r="C53" s="73" t="s">
        <v>105</v>
      </c>
      <c r="D53" s="73" t="s">
        <v>375</v>
      </c>
      <c r="H53" s="73" t="s">
        <v>105</v>
      </c>
      <c r="I53" s="42" t="s">
        <v>295</v>
      </c>
      <c r="M53" s="50">
        <v>16</v>
      </c>
      <c r="N53" t="str">
        <f>'23-24 Bowl Games'!B50</f>
        <v>Las Vegas</v>
      </c>
      <c r="Q53" s="51"/>
      <c r="R53" s="120">
        <f>'23-24 Bowl Games'!C50</f>
        <v>45283</v>
      </c>
      <c r="S53" s="121" t="str">
        <f>'23-24 Bowl Games'!C51</f>
        <v>7:30pm</v>
      </c>
      <c r="T53" s="52" t="str">
        <f>'23-24 Bowl Games'!C52</f>
        <v>ABC</v>
      </c>
      <c r="U53" s="166"/>
    </row>
    <row r="54" spans="1:21" x14ac:dyDescent="0.35">
      <c r="C54" s="73" t="s">
        <v>106</v>
      </c>
      <c r="D54" s="73" t="s">
        <v>134</v>
      </c>
      <c r="H54" t="s">
        <v>106</v>
      </c>
      <c r="I54" s="68" t="s">
        <v>379</v>
      </c>
      <c r="M54" s="53">
        <v>17</v>
      </c>
      <c r="N54" s="54" t="str">
        <f>'23-24 Bowl Games'!B53</f>
        <v>Hawai'i</v>
      </c>
      <c r="O54" s="54"/>
      <c r="P54" s="54"/>
      <c r="Q54" s="55"/>
      <c r="R54" s="81">
        <f>'23-24 Bowl Games'!C53</f>
        <v>45283</v>
      </c>
      <c r="S54" s="56" t="str">
        <f>'23-24 Bowl Games'!C54</f>
        <v>10:30pm</v>
      </c>
      <c r="T54" s="57" t="str">
        <f>'23-24 Bowl Games'!C55</f>
        <v>ESPN</v>
      </c>
      <c r="U54" s="167"/>
    </row>
    <row r="55" spans="1:21" x14ac:dyDescent="0.35">
      <c r="C55" s="73" t="s">
        <v>107</v>
      </c>
      <c r="D55" s="73" t="s">
        <v>261</v>
      </c>
      <c r="G55" s="73"/>
      <c r="H55" t="s">
        <v>107</v>
      </c>
      <c r="I55" s="68" t="s">
        <v>380</v>
      </c>
      <c r="M55" s="50">
        <v>18</v>
      </c>
      <c r="N55" t="str">
        <f>'23-24 Bowl Games'!B56</f>
        <v>Quick Lane</v>
      </c>
      <c r="Q55" s="51"/>
      <c r="R55" s="120">
        <f>'23-24 Bowl Games'!C56</f>
        <v>45286</v>
      </c>
      <c r="S55" s="121" t="str">
        <f>'23-24 Bowl Games'!C57</f>
        <v>2:00pm</v>
      </c>
      <c r="T55" s="52" t="str">
        <f>'23-24 Bowl Games'!C58</f>
        <v>ESPN</v>
      </c>
      <c r="U55" s="172" t="s">
        <v>86</v>
      </c>
    </row>
    <row r="56" spans="1:21" x14ac:dyDescent="0.35">
      <c r="C56" t="s">
        <v>108</v>
      </c>
      <c r="D56" s="5" t="s">
        <v>140</v>
      </c>
      <c r="G56" s="37"/>
      <c r="H56" t="s">
        <v>108</v>
      </c>
      <c r="I56" s="68" t="s">
        <v>381</v>
      </c>
      <c r="M56" s="50">
        <v>19</v>
      </c>
      <c r="N56" t="str">
        <f>'23-24 Bowl Games'!B59</f>
        <v>SERVPRO First Responder</v>
      </c>
      <c r="Q56" s="51"/>
      <c r="R56" s="120">
        <f>'23-24 Bowl Games'!C59</f>
        <v>45286</v>
      </c>
      <c r="S56" s="121" t="str">
        <f>'23-24 Bowl Games'!C60</f>
        <v>5:30pm</v>
      </c>
      <c r="T56" s="52" t="str">
        <f>'23-24 Bowl Games'!C61</f>
        <v>ESPN</v>
      </c>
      <c r="U56" s="173"/>
    </row>
    <row r="57" spans="1:21" x14ac:dyDescent="0.35">
      <c r="C57" t="s">
        <v>109</v>
      </c>
      <c r="D57" s="5" t="s">
        <v>268</v>
      </c>
      <c r="E57" s="42"/>
      <c r="H57" s="73" t="s">
        <v>109</v>
      </c>
      <c r="I57" s="42" t="s">
        <v>294</v>
      </c>
      <c r="M57" s="53">
        <v>20</v>
      </c>
      <c r="N57" s="54" t="str">
        <f>'23-24 Bowl Games'!B62</f>
        <v>Guaranteed Rate</v>
      </c>
      <c r="O57" s="54"/>
      <c r="P57" s="54"/>
      <c r="Q57" s="55"/>
      <c r="R57" s="81">
        <f>'23-24 Bowl Games'!C62</f>
        <v>45286</v>
      </c>
      <c r="S57" s="56" t="str">
        <f>'23-24 Bowl Games'!C63</f>
        <v>9:00pm</v>
      </c>
      <c r="T57" s="57" t="str">
        <f>'23-24 Bowl Games'!C64</f>
        <v>ESPN</v>
      </c>
      <c r="U57" s="173"/>
    </row>
    <row r="58" spans="1:21" x14ac:dyDescent="0.35">
      <c r="C58" t="s">
        <v>110</v>
      </c>
      <c r="D58" s="5" t="s">
        <v>376</v>
      </c>
      <c r="E58" s="42"/>
      <c r="H58" t="s">
        <v>110</v>
      </c>
      <c r="I58" s="68" t="s">
        <v>382</v>
      </c>
      <c r="M58" s="45">
        <v>21</v>
      </c>
      <c r="N58" s="46" t="str">
        <f>'23-24 Bowl Games'!B65</f>
        <v>Military</v>
      </c>
      <c r="O58" s="46"/>
      <c r="P58" s="46"/>
      <c r="Q58" s="47"/>
      <c r="R58" s="97">
        <f>'23-24 Bowl Games'!C65</f>
        <v>45287</v>
      </c>
      <c r="S58" s="48" t="str">
        <f>'23-24 Bowl Games'!C66</f>
        <v>2:00pm</v>
      </c>
      <c r="T58" s="49" t="str">
        <f>'23-24 Bowl Games'!C67</f>
        <v>ESPN</v>
      </c>
      <c r="U58" s="174" t="s">
        <v>87</v>
      </c>
    </row>
    <row r="59" spans="1:21" x14ac:dyDescent="0.35">
      <c r="C59" t="s">
        <v>110</v>
      </c>
      <c r="D59" s="5" t="s">
        <v>275</v>
      </c>
      <c r="H59" t="s">
        <v>110</v>
      </c>
      <c r="I59" s="68" t="s">
        <v>383</v>
      </c>
      <c r="M59" s="50">
        <v>22</v>
      </c>
      <c r="N59" t="str">
        <f>'23-24 Bowl Games'!B68</f>
        <v>Duke's Mayo</v>
      </c>
      <c r="Q59" s="51"/>
      <c r="R59" s="120">
        <f>'23-24 Bowl Games'!C68</f>
        <v>45287</v>
      </c>
      <c r="S59" s="121" t="str">
        <f>'23-24 Bowl Games'!C69</f>
        <v>5:30pm</v>
      </c>
      <c r="T59" s="52" t="str">
        <f>'23-24 Bowl Games'!C70</f>
        <v>ESPN</v>
      </c>
      <c r="U59" s="175"/>
    </row>
    <row r="60" spans="1:21" x14ac:dyDescent="0.35">
      <c r="C60" t="s">
        <v>111</v>
      </c>
      <c r="D60" s="5" t="s">
        <v>377</v>
      </c>
      <c r="H60" t="s">
        <v>111</v>
      </c>
      <c r="I60" s="68" t="s">
        <v>384</v>
      </c>
      <c r="M60" s="50">
        <v>23</v>
      </c>
      <c r="N60" t="str">
        <f>'23-24 Bowl Games'!B71</f>
        <v>Holiday</v>
      </c>
      <c r="Q60" s="51"/>
      <c r="R60" s="120">
        <f>'23-24 Bowl Games'!C71</f>
        <v>45287</v>
      </c>
      <c r="S60" s="121" t="str">
        <f>'23-24 Bowl Games'!C72</f>
        <v>8:00pm</v>
      </c>
      <c r="T60" s="52" t="str">
        <f>'23-24 Bowl Games'!C73</f>
        <v>FOX</v>
      </c>
      <c r="U60" s="175"/>
    </row>
    <row r="61" spans="1:21" x14ac:dyDescent="0.35">
      <c r="C61" t="s">
        <v>112</v>
      </c>
      <c r="D61" s="5" t="s">
        <v>137</v>
      </c>
      <c r="H61" t="s">
        <v>112</v>
      </c>
      <c r="I61" s="68" t="s">
        <v>290</v>
      </c>
      <c r="M61" s="53">
        <v>24</v>
      </c>
      <c r="N61" s="54" t="str">
        <f>'23-24 Bowl Games'!B74</f>
        <v>Texas</v>
      </c>
      <c r="O61" s="54"/>
      <c r="P61" s="54"/>
      <c r="Q61" s="55"/>
      <c r="R61" s="81">
        <f>'23-24 Bowl Games'!C74</f>
        <v>45287</v>
      </c>
      <c r="S61" s="56" t="str">
        <f>'23-24 Bowl Games'!C75</f>
        <v>9:00pm</v>
      </c>
      <c r="T61" s="57" t="str">
        <f>'23-24 Bowl Games'!C76</f>
        <v>ESPN</v>
      </c>
      <c r="U61" s="176"/>
    </row>
    <row r="62" spans="1:21" x14ac:dyDescent="0.35">
      <c r="D62" s="5"/>
      <c r="I62" s="40"/>
      <c r="M62" s="45">
        <v>25</v>
      </c>
      <c r="N62" s="46" t="str">
        <f>'23-24 Bowl Games'!B77</f>
        <v>Fenway</v>
      </c>
      <c r="O62" s="46"/>
      <c r="P62" s="46"/>
      <c r="Q62" s="47"/>
      <c r="R62" s="97">
        <f>'23-24 Bowl Games'!C77</f>
        <v>45288</v>
      </c>
      <c r="S62" s="48" t="str">
        <f>'23-24 Bowl Games'!C78</f>
        <v>11:00am</v>
      </c>
      <c r="T62" s="49" t="str">
        <f>'23-24 Bowl Games'!C79</f>
        <v>ESPN</v>
      </c>
      <c r="U62" s="177" t="s">
        <v>88</v>
      </c>
    </row>
    <row r="63" spans="1:21" x14ac:dyDescent="0.35">
      <c r="D63" s="5"/>
      <c r="E63" s="39"/>
      <c r="G63" s="38">
        <v>2</v>
      </c>
      <c r="H63" s="2" t="s">
        <v>539</v>
      </c>
      <c r="J63" s="83" t="s">
        <v>121</v>
      </c>
      <c r="M63" s="50">
        <v>26</v>
      </c>
      <c r="N63" t="str">
        <f>'23-24 Bowl Games'!B80</f>
        <v>Pinstripe</v>
      </c>
      <c r="Q63" s="51"/>
      <c r="R63" s="120">
        <f>'23-24 Bowl Games'!C80</f>
        <v>45288</v>
      </c>
      <c r="S63" s="121" t="str">
        <f>'23-24 Bowl Games'!C81</f>
        <v>2:15pm</v>
      </c>
      <c r="T63" s="52" t="str">
        <f>'23-24 Bowl Games'!C82</f>
        <v>ESPN</v>
      </c>
      <c r="U63" s="178"/>
    </row>
    <row r="64" spans="1:21" x14ac:dyDescent="0.35">
      <c r="D64" s="5"/>
      <c r="G64" s="84"/>
      <c r="H64" t="s">
        <v>102</v>
      </c>
      <c r="I64" s="68" t="s">
        <v>245</v>
      </c>
      <c r="M64" s="50">
        <v>27</v>
      </c>
      <c r="N64" t="str">
        <f>'23-24 Bowl Games'!B83</f>
        <v>Pop-Tarts</v>
      </c>
      <c r="Q64" s="51"/>
      <c r="R64" s="120">
        <f>'23-24 Bowl Games'!C83</f>
        <v>45288</v>
      </c>
      <c r="S64" s="121" t="str">
        <f>'23-24 Bowl Games'!C84</f>
        <v>5:45pm</v>
      </c>
      <c r="T64" s="52" t="str">
        <f>'23-24 Bowl Games'!C85</f>
        <v>ESPN</v>
      </c>
      <c r="U64" s="178"/>
    </row>
    <row r="65" spans="1:21" x14ac:dyDescent="0.35">
      <c r="D65" s="5"/>
      <c r="G65" s="38"/>
      <c r="H65" t="s">
        <v>103</v>
      </c>
      <c r="I65" s="68" t="s">
        <v>291</v>
      </c>
      <c r="M65" s="53">
        <v>28</v>
      </c>
      <c r="N65" s="54" t="str">
        <f>'23-24 Bowl Games'!B86</f>
        <v>Alamo</v>
      </c>
      <c r="O65" s="54"/>
      <c r="P65" s="54"/>
      <c r="Q65" s="55"/>
      <c r="R65" s="81">
        <f>'23-24 Bowl Games'!C86</f>
        <v>45288</v>
      </c>
      <c r="S65" s="56" t="str">
        <f>'23-24 Bowl Games'!C87</f>
        <v>9:15pm</v>
      </c>
      <c r="T65" s="57" t="str">
        <f>'23-24 Bowl Games'!C88</f>
        <v>ESPN</v>
      </c>
      <c r="U65" s="179"/>
    </row>
    <row r="66" spans="1:21" x14ac:dyDescent="0.35">
      <c r="E66" s="42"/>
      <c r="G66" s="38"/>
      <c r="H66" t="s">
        <v>104</v>
      </c>
      <c r="I66" s="68" t="s">
        <v>572</v>
      </c>
      <c r="M66" s="45">
        <v>29</v>
      </c>
      <c r="N66" s="46" t="str">
        <f>'23-24 Bowl Games'!B89</f>
        <v>Gator</v>
      </c>
      <c r="O66" s="46"/>
      <c r="P66" s="46"/>
      <c r="Q66" s="47"/>
      <c r="R66" s="97">
        <f>'23-24 Bowl Games'!C89</f>
        <v>45289</v>
      </c>
      <c r="S66" s="48" t="str">
        <f>'23-24 Bowl Games'!C90</f>
        <v>12:00pm</v>
      </c>
      <c r="T66" s="49" t="str">
        <f>'23-24 Bowl Games'!C91</f>
        <v>ESPN</v>
      </c>
      <c r="U66" s="162" t="s">
        <v>89</v>
      </c>
    </row>
    <row r="67" spans="1:21" x14ac:dyDescent="0.35">
      <c r="A67" s="38">
        <v>2</v>
      </c>
      <c r="B67" s="2" t="s">
        <v>592</v>
      </c>
      <c r="E67" s="83" t="s">
        <v>121</v>
      </c>
      <c r="G67" s="38"/>
      <c r="H67" t="s">
        <v>105</v>
      </c>
      <c r="I67" t="s">
        <v>573</v>
      </c>
      <c r="M67" s="50">
        <v>30</v>
      </c>
      <c r="N67" t="str">
        <f>'23-24 Bowl Games'!B92</f>
        <v>Sun</v>
      </c>
      <c r="Q67" s="51"/>
      <c r="R67" s="120">
        <f>'23-24 Bowl Games'!C92</f>
        <v>45289</v>
      </c>
      <c r="S67" s="121" t="str">
        <f>'23-24 Bowl Games'!C93</f>
        <v>2:00pm</v>
      </c>
      <c r="T67" s="122" t="str">
        <f>'23-24 Bowl Games'!C94</f>
        <v>CBS</v>
      </c>
      <c r="U67" s="163"/>
    </row>
    <row r="68" spans="1:21" x14ac:dyDescent="0.35">
      <c r="B68" s="2"/>
      <c r="C68" t="s">
        <v>102</v>
      </c>
      <c r="D68" t="s">
        <v>593</v>
      </c>
      <c r="E68" s="42"/>
      <c r="G68" s="38"/>
      <c r="H68" s="73" t="s">
        <v>107</v>
      </c>
      <c r="I68" s="42" t="s">
        <v>289</v>
      </c>
      <c r="M68" s="50">
        <v>31</v>
      </c>
      <c r="N68" t="str">
        <f>'23-24 Bowl Games'!B95</f>
        <v>Liberty</v>
      </c>
      <c r="Q68" s="51"/>
      <c r="R68" s="120">
        <f>'23-24 Bowl Games'!C95</f>
        <v>45289</v>
      </c>
      <c r="S68" s="121" t="str">
        <f>'23-24 Bowl Games'!C96</f>
        <v>3:30pm</v>
      </c>
      <c r="T68" s="52" t="str">
        <f>'23-24 Bowl Games'!C97</f>
        <v>ESPN</v>
      </c>
      <c r="U68" s="163"/>
    </row>
    <row r="69" spans="1:21" x14ac:dyDescent="0.35">
      <c r="B69" s="2"/>
      <c r="C69" t="s">
        <v>103</v>
      </c>
      <c r="D69" t="s">
        <v>285</v>
      </c>
      <c r="G69" s="38"/>
      <c r="H69" t="s">
        <v>106</v>
      </c>
      <c r="I69" t="s">
        <v>292</v>
      </c>
      <c r="M69" s="53">
        <v>32</v>
      </c>
      <c r="N69" s="54" t="str">
        <f>'23-24 Bowl Games'!B98</f>
        <v>1 Cotton</v>
      </c>
      <c r="O69" s="54"/>
      <c r="P69" s="54"/>
      <c r="Q69" s="55"/>
      <c r="R69" s="81">
        <f>'23-24 Bowl Games'!C98</f>
        <v>45289</v>
      </c>
      <c r="S69" s="56" t="str">
        <f>'23-24 Bowl Games'!C99</f>
        <v>8:00pm</v>
      </c>
      <c r="T69" s="57" t="str">
        <f>'23-24 Bowl Games'!C100</f>
        <v>ESPN</v>
      </c>
      <c r="U69" s="164"/>
    </row>
    <row r="70" spans="1:21" x14ac:dyDescent="0.35">
      <c r="B70" s="2"/>
      <c r="C70" t="s">
        <v>104</v>
      </c>
      <c r="D70" t="s">
        <v>594</v>
      </c>
      <c r="G70" s="38"/>
      <c r="H70" s="73" t="s">
        <v>108</v>
      </c>
      <c r="I70" s="42" t="s">
        <v>574</v>
      </c>
      <c r="M70" s="45">
        <v>33</v>
      </c>
      <c r="N70" s="46" t="str">
        <f>'23-24 Bowl Games'!B101</f>
        <v>Peach</v>
      </c>
      <c r="O70" s="46"/>
      <c r="P70" s="46"/>
      <c r="Q70" s="47"/>
      <c r="R70" s="97">
        <f>'23-24 Bowl Games'!C101</f>
        <v>45290</v>
      </c>
      <c r="S70" s="48" t="str">
        <f>'23-24 Bowl Games'!C102</f>
        <v>12:00pm</v>
      </c>
      <c r="T70" s="49" t="str">
        <f>'23-24 Bowl Games'!C103</f>
        <v>ESPN</v>
      </c>
      <c r="U70" s="165" t="s">
        <v>84</v>
      </c>
    </row>
    <row r="71" spans="1:21" x14ac:dyDescent="0.35">
      <c r="B71" s="2"/>
      <c r="C71" t="s">
        <v>105</v>
      </c>
      <c r="D71" t="s">
        <v>280</v>
      </c>
      <c r="G71" s="38"/>
      <c r="H71" t="s">
        <v>109</v>
      </c>
      <c r="I71" t="s">
        <v>288</v>
      </c>
      <c r="M71" s="50">
        <v>34</v>
      </c>
      <c r="N71" t="str">
        <f>'23-24 Bowl Games'!B104</f>
        <v>Music City</v>
      </c>
      <c r="Q71" s="51"/>
      <c r="R71" s="120">
        <f>'23-24 Bowl Games'!C104</f>
        <v>45290</v>
      </c>
      <c r="S71" s="121" t="str">
        <f>'23-24 Bowl Games'!C105</f>
        <v>2:00pm</v>
      </c>
      <c r="T71" s="52" t="str">
        <f>'23-24 Bowl Games'!C106</f>
        <v>ABC</v>
      </c>
      <c r="U71" s="166"/>
    </row>
    <row r="72" spans="1:21" x14ac:dyDescent="0.35">
      <c r="B72" s="2"/>
      <c r="C72" t="s">
        <v>107</v>
      </c>
      <c r="D72" t="s">
        <v>281</v>
      </c>
      <c r="G72" s="38"/>
      <c r="H72" t="s">
        <v>110</v>
      </c>
      <c r="I72" t="s">
        <v>575</v>
      </c>
      <c r="M72" s="50">
        <v>35</v>
      </c>
      <c r="N72" t="str">
        <f>'23-24 Bowl Games'!B107</f>
        <v>1 Orange</v>
      </c>
      <c r="Q72" s="51"/>
      <c r="R72" s="120">
        <f>'23-24 Bowl Games'!C107</f>
        <v>45290</v>
      </c>
      <c r="S72" s="121" t="str">
        <f>'23-24 Bowl Games'!C108</f>
        <v>4:00pm</v>
      </c>
      <c r="T72" s="52" t="str">
        <f>'23-24 Bowl Games'!C109</f>
        <v>ESPN</v>
      </c>
      <c r="U72" s="166"/>
    </row>
    <row r="73" spans="1:21" x14ac:dyDescent="0.35">
      <c r="B73" s="2"/>
      <c r="C73" t="s">
        <v>106</v>
      </c>
      <c r="D73" t="s">
        <v>595</v>
      </c>
      <c r="G73" s="38"/>
      <c r="H73" t="s">
        <v>111</v>
      </c>
      <c r="I73" t="s">
        <v>576</v>
      </c>
      <c r="M73" s="53">
        <v>36</v>
      </c>
      <c r="N73" s="54" t="str">
        <f>'23-24 Bowl Games'!B110</f>
        <v>Arizona</v>
      </c>
      <c r="O73" s="54"/>
      <c r="P73" s="54"/>
      <c r="Q73" s="55"/>
      <c r="R73" s="81">
        <f>'23-24 Bowl Games'!C110</f>
        <v>45290</v>
      </c>
      <c r="S73" s="56" t="str">
        <f>'23-24 Bowl Games'!C111</f>
        <v>4:30pm</v>
      </c>
      <c r="T73" s="57" t="str">
        <f>'23-24 Bowl Games'!C112</f>
        <v>Barstool Sports Streaming</v>
      </c>
      <c r="U73" s="167"/>
    </row>
    <row r="74" spans="1:21" x14ac:dyDescent="0.35">
      <c r="B74" s="2"/>
      <c r="C74" s="73" t="s">
        <v>108</v>
      </c>
      <c r="D74" s="73" t="s">
        <v>596</v>
      </c>
      <c r="G74" s="38"/>
      <c r="H74" t="s">
        <v>112</v>
      </c>
      <c r="I74" t="s">
        <v>577</v>
      </c>
      <c r="M74" s="45">
        <v>37</v>
      </c>
      <c r="N74" s="46" t="str">
        <f>'23-24 Bowl Games'!B113</f>
        <v>2 ReliaQuest</v>
      </c>
      <c r="O74" s="46"/>
      <c r="P74" s="46"/>
      <c r="Q74" s="47"/>
      <c r="R74" s="97">
        <f>'23-24 Bowl Games'!C113</f>
        <v>45292</v>
      </c>
      <c r="S74" s="48" t="str">
        <f>'23-24 Bowl Games'!C114</f>
        <v>12:00pm</v>
      </c>
      <c r="T74" s="49" t="str">
        <f>'23-24 Bowl Games'!C115</f>
        <v>ESPN-2</v>
      </c>
      <c r="U74" s="168" t="s">
        <v>85</v>
      </c>
    </row>
    <row r="75" spans="1:21" x14ac:dyDescent="0.35">
      <c r="B75" s="2"/>
      <c r="C75" t="s">
        <v>109</v>
      </c>
      <c r="D75" t="s">
        <v>597</v>
      </c>
      <c r="G75" s="38"/>
      <c r="M75" s="50">
        <v>38</v>
      </c>
      <c r="N75" t="str">
        <f>'23-24 Bowl Games'!B116</f>
        <v>Fiesta</v>
      </c>
      <c r="Q75" s="51"/>
      <c r="R75" s="120">
        <f>'23-24 Bowl Games'!C116</f>
        <v>45292</v>
      </c>
      <c r="S75" s="121" t="str">
        <f>'23-24 Bowl Games'!C117</f>
        <v>1:00pm</v>
      </c>
      <c r="T75" s="52" t="str">
        <f>'23-24 Bowl Games'!C118</f>
        <v>ESPN</v>
      </c>
      <c r="U75" s="169"/>
    </row>
    <row r="76" spans="1:21" x14ac:dyDescent="0.35">
      <c r="B76" s="2"/>
      <c r="C76" s="73" t="s">
        <v>110</v>
      </c>
      <c r="D76" s="73" t="s">
        <v>271</v>
      </c>
      <c r="G76" s="38">
        <v>3</v>
      </c>
      <c r="H76" s="2" t="s">
        <v>549</v>
      </c>
      <c r="J76" s="83" t="s">
        <v>118</v>
      </c>
      <c r="M76" s="50">
        <v>39</v>
      </c>
      <c r="N76" t="str">
        <f>'23-24 Bowl Games'!B119</f>
        <v>Citrus</v>
      </c>
      <c r="Q76" s="51"/>
      <c r="R76" s="120">
        <f>'23-24 Bowl Games'!C119</f>
        <v>45292</v>
      </c>
      <c r="S76" s="121" t="str">
        <f>'23-24 Bowl Games'!C120</f>
        <v>1:00pm</v>
      </c>
      <c r="T76" s="52" t="str">
        <f>'23-24 Bowl Games'!C121</f>
        <v>ABC</v>
      </c>
      <c r="U76" s="169"/>
    </row>
    <row r="77" spans="1:21" x14ac:dyDescent="0.35">
      <c r="B77" s="2"/>
      <c r="C77" t="s">
        <v>111</v>
      </c>
      <c r="D77" t="s">
        <v>269</v>
      </c>
      <c r="E77" s="39"/>
      <c r="G77" s="38"/>
      <c r="H77" s="73" t="s">
        <v>102</v>
      </c>
      <c r="I77" s="42" t="s">
        <v>138</v>
      </c>
      <c r="M77" s="50">
        <v>40</v>
      </c>
      <c r="N77" t="str">
        <f>'23-24 Bowl Games'!B122</f>
        <v>1 Rose - Playoff Semifinal</v>
      </c>
      <c r="Q77" s="51"/>
      <c r="R77" s="120">
        <f>'23-24 Bowl Games'!C122</f>
        <v>45292</v>
      </c>
      <c r="S77" s="121" t="str">
        <f>'23-24 Bowl Games'!C123</f>
        <v>5:00pm</v>
      </c>
      <c r="T77" s="52" t="str">
        <f>'23-24 Bowl Games'!C124</f>
        <v>ESPN</v>
      </c>
      <c r="U77" s="169"/>
    </row>
    <row r="78" spans="1:21" x14ac:dyDescent="0.35">
      <c r="B78" s="2"/>
      <c r="E78" s="42"/>
      <c r="G78" s="38"/>
      <c r="H78" t="s">
        <v>103</v>
      </c>
      <c r="I78" t="s">
        <v>139</v>
      </c>
      <c r="M78" s="53">
        <v>41</v>
      </c>
      <c r="N78" s="54" t="str">
        <f>'23-24 Bowl Games'!B125</f>
        <v>1 Sugar - Playoff Semifinal</v>
      </c>
      <c r="O78" s="54"/>
      <c r="P78" s="54"/>
      <c r="Q78" s="55"/>
      <c r="R78" s="81">
        <f>'23-24 Bowl Games'!C125</f>
        <v>45292</v>
      </c>
      <c r="S78" s="56" t="str">
        <f>'23-24 Bowl Games'!C126</f>
        <v>8:45pm</v>
      </c>
      <c r="T78" s="57" t="str">
        <f>'23-24 Bowl Games'!C127</f>
        <v>ESPN</v>
      </c>
      <c r="U78" s="170"/>
    </row>
    <row r="79" spans="1:21" x14ac:dyDescent="0.35">
      <c r="B79" s="2"/>
      <c r="E79" s="68"/>
      <c r="G79" s="38"/>
      <c r="H79" t="s">
        <v>104</v>
      </c>
      <c r="I79" t="s">
        <v>578</v>
      </c>
      <c r="M79" s="53">
        <v>42</v>
      </c>
      <c r="N79" s="54" t="str">
        <f>'23-24 Bowl Games'!B128</f>
        <v>CFP Championship</v>
      </c>
      <c r="O79" s="54"/>
      <c r="P79" s="54"/>
      <c r="Q79" s="55"/>
      <c r="R79" s="81">
        <f>'23-24 Bowl Games'!C128</f>
        <v>45299</v>
      </c>
      <c r="S79" s="56" t="str">
        <f>'23-24 Bowl Games'!C129</f>
        <v>7:30pm</v>
      </c>
      <c r="T79" s="57" t="str">
        <f>'23-24 Bowl Games'!C130</f>
        <v>ESPN</v>
      </c>
      <c r="U79" s="65" t="s">
        <v>85</v>
      </c>
    </row>
    <row r="80" spans="1:21" x14ac:dyDescent="0.35">
      <c r="A80" s="38">
        <v>3</v>
      </c>
      <c r="B80" s="2" t="s">
        <v>591</v>
      </c>
      <c r="E80" s="83" t="s">
        <v>604</v>
      </c>
      <c r="G80" s="38"/>
      <c r="H80" t="s">
        <v>105</v>
      </c>
      <c r="I80" t="s">
        <v>579</v>
      </c>
    </row>
    <row r="81" spans="1:26" x14ac:dyDescent="0.35">
      <c r="B81" s="2"/>
      <c r="C81" t="s">
        <v>102</v>
      </c>
      <c r="D81" t="s">
        <v>598</v>
      </c>
      <c r="E81" s="42"/>
      <c r="G81" s="38"/>
      <c r="H81" t="s">
        <v>107</v>
      </c>
      <c r="I81" t="s">
        <v>580</v>
      </c>
      <c r="T81" s="101"/>
      <c r="V81" s="101"/>
    </row>
    <row r="82" spans="1:26" x14ac:dyDescent="0.35">
      <c r="B82" s="2"/>
      <c r="C82" s="73" t="s">
        <v>103</v>
      </c>
      <c r="D82" s="73" t="s">
        <v>136</v>
      </c>
      <c r="G82" s="38"/>
      <c r="H82" t="s">
        <v>106</v>
      </c>
      <c r="I82" t="s">
        <v>581</v>
      </c>
      <c r="T82" s="101"/>
      <c r="V82" s="101"/>
    </row>
    <row r="83" spans="1:26" x14ac:dyDescent="0.35">
      <c r="B83" s="2"/>
      <c r="C83" t="s">
        <v>104</v>
      </c>
      <c r="D83" t="s">
        <v>270</v>
      </c>
      <c r="G83" s="38"/>
      <c r="H83" s="73" t="s">
        <v>108</v>
      </c>
      <c r="I83" s="42" t="s">
        <v>297</v>
      </c>
      <c r="T83" s="101"/>
      <c r="V83" s="101"/>
    </row>
    <row r="84" spans="1:26" x14ac:dyDescent="0.35">
      <c r="B84" s="2"/>
      <c r="C84" t="s">
        <v>105</v>
      </c>
      <c r="D84" t="s">
        <v>599</v>
      </c>
      <c r="G84" s="38"/>
      <c r="H84" t="s">
        <v>109</v>
      </c>
      <c r="I84" t="s">
        <v>585</v>
      </c>
      <c r="T84" s="101"/>
      <c r="V84" s="101"/>
    </row>
    <row r="85" spans="1:26" x14ac:dyDescent="0.35">
      <c r="B85" s="2"/>
      <c r="C85" t="s">
        <v>106</v>
      </c>
      <c r="D85" t="s">
        <v>276</v>
      </c>
      <c r="G85" s="38"/>
      <c r="H85" s="73" t="s">
        <v>110</v>
      </c>
      <c r="I85" s="42" t="s">
        <v>582</v>
      </c>
      <c r="T85" s="101"/>
      <c r="V85" s="101"/>
    </row>
    <row r="86" spans="1:26" x14ac:dyDescent="0.35">
      <c r="B86" s="2"/>
      <c r="C86" s="73" t="s">
        <v>107</v>
      </c>
      <c r="D86" s="73" t="s">
        <v>600</v>
      </c>
      <c r="G86" s="38"/>
      <c r="H86" t="s">
        <v>111</v>
      </c>
      <c r="I86" t="s">
        <v>583</v>
      </c>
      <c r="T86" s="101"/>
      <c r="V86" s="101"/>
    </row>
    <row r="87" spans="1:26" x14ac:dyDescent="0.35">
      <c r="B87" s="2"/>
      <c r="C87" t="s">
        <v>108</v>
      </c>
      <c r="D87" t="s">
        <v>601</v>
      </c>
      <c r="G87" s="38"/>
      <c r="H87" t="s">
        <v>112</v>
      </c>
      <c r="I87" t="s">
        <v>584</v>
      </c>
      <c r="T87" s="101"/>
      <c r="V87" s="101"/>
    </row>
    <row r="88" spans="1:26" x14ac:dyDescent="0.35">
      <c r="B88" s="2"/>
      <c r="C88" s="73" t="s">
        <v>109</v>
      </c>
      <c r="D88" s="73" t="s">
        <v>282</v>
      </c>
      <c r="G88" s="38"/>
      <c r="R88" s="2"/>
      <c r="S88" s="74"/>
      <c r="T88" s="101"/>
      <c r="V88" s="101"/>
      <c r="W88" s="2"/>
      <c r="Z88" s="74"/>
    </row>
    <row r="89" spans="1:26" x14ac:dyDescent="0.35">
      <c r="B89" s="2"/>
      <c r="C89" s="73" t="s">
        <v>110</v>
      </c>
      <c r="D89" s="73" t="s">
        <v>602</v>
      </c>
      <c r="G89" s="38">
        <v>4</v>
      </c>
      <c r="H89" s="2" t="s">
        <v>550</v>
      </c>
      <c r="J89" s="83" t="s">
        <v>118</v>
      </c>
    </row>
    <row r="90" spans="1:26" x14ac:dyDescent="0.35">
      <c r="B90" s="2"/>
      <c r="C90" s="73" t="s">
        <v>111</v>
      </c>
      <c r="D90" s="73" t="s">
        <v>603</v>
      </c>
      <c r="E90" s="39"/>
      <c r="H90" t="s">
        <v>102</v>
      </c>
      <c r="I90" t="s">
        <v>299</v>
      </c>
    </row>
    <row r="91" spans="1:26" x14ac:dyDescent="0.35">
      <c r="B91" s="2"/>
      <c r="C91" s="73" t="s">
        <v>112</v>
      </c>
      <c r="D91" s="73" t="s">
        <v>264</v>
      </c>
      <c r="E91" s="42"/>
      <c r="H91" s="73" t="s">
        <v>103</v>
      </c>
      <c r="I91" s="42" t="s">
        <v>586</v>
      </c>
    </row>
    <row r="92" spans="1:26" x14ac:dyDescent="0.35">
      <c r="H92" t="s">
        <v>104</v>
      </c>
      <c r="I92" t="s">
        <v>286</v>
      </c>
      <c r="Q92" s="2"/>
      <c r="U92" s="42"/>
    </row>
    <row r="93" spans="1:26" x14ac:dyDescent="0.35">
      <c r="A93" s="38">
        <v>4</v>
      </c>
      <c r="B93" s="2" t="s">
        <v>548</v>
      </c>
      <c r="E93" s="83" t="s">
        <v>121</v>
      </c>
      <c r="H93" t="s">
        <v>105</v>
      </c>
      <c r="I93" t="s">
        <v>587</v>
      </c>
      <c r="U93" s="42"/>
    </row>
    <row r="94" spans="1:26" x14ac:dyDescent="0.35">
      <c r="B94" s="2"/>
      <c r="C94" t="s">
        <v>102</v>
      </c>
      <c r="D94" t="s">
        <v>605</v>
      </c>
      <c r="E94" s="68"/>
      <c r="H94" s="73" t="s">
        <v>107</v>
      </c>
      <c r="I94" s="42" t="s">
        <v>296</v>
      </c>
    </row>
    <row r="95" spans="1:26" x14ac:dyDescent="0.35">
      <c r="B95" s="2"/>
      <c r="C95" s="73" t="s">
        <v>103</v>
      </c>
      <c r="D95" s="73" t="s">
        <v>606</v>
      </c>
      <c r="E95" s="68"/>
      <c r="H95" t="s">
        <v>106</v>
      </c>
      <c r="I95" t="s">
        <v>287</v>
      </c>
    </row>
    <row r="96" spans="1:26" x14ac:dyDescent="0.35">
      <c r="B96" s="2"/>
      <c r="C96" t="s">
        <v>104</v>
      </c>
      <c r="D96" t="s">
        <v>607</v>
      </c>
      <c r="E96" s="68"/>
      <c r="H96" t="s">
        <v>108</v>
      </c>
      <c r="I96" t="s">
        <v>293</v>
      </c>
      <c r="U96" s="42"/>
    </row>
    <row r="97" spans="1:26" x14ac:dyDescent="0.35">
      <c r="B97" s="2"/>
      <c r="C97" t="s">
        <v>105</v>
      </c>
      <c r="D97" t="s">
        <v>272</v>
      </c>
      <c r="E97" s="68"/>
      <c r="H97" t="s">
        <v>109</v>
      </c>
      <c r="I97" t="s">
        <v>298</v>
      </c>
    </row>
    <row r="98" spans="1:26" x14ac:dyDescent="0.35">
      <c r="B98" s="2"/>
      <c r="C98" t="s">
        <v>107</v>
      </c>
      <c r="D98" t="s">
        <v>608</v>
      </c>
      <c r="E98" s="68"/>
      <c r="H98" t="s">
        <v>110</v>
      </c>
      <c r="I98" t="s">
        <v>588</v>
      </c>
    </row>
    <row r="99" spans="1:26" x14ac:dyDescent="0.35">
      <c r="B99" s="2"/>
      <c r="C99" s="73" t="s">
        <v>106</v>
      </c>
      <c r="D99" s="73" t="s">
        <v>241</v>
      </c>
      <c r="E99" s="68"/>
      <c r="H99" t="s">
        <v>111</v>
      </c>
      <c r="I99" t="s">
        <v>589</v>
      </c>
      <c r="R99" s="2"/>
      <c r="S99" s="74"/>
    </row>
    <row r="100" spans="1:26" x14ac:dyDescent="0.35">
      <c r="B100" s="2"/>
      <c r="C100" t="s">
        <v>108</v>
      </c>
      <c r="D100" t="s">
        <v>277</v>
      </c>
      <c r="E100" s="68"/>
      <c r="H100" s="73" t="s">
        <v>112</v>
      </c>
      <c r="I100" s="42" t="s">
        <v>590</v>
      </c>
    </row>
    <row r="101" spans="1:26" x14ac:dyDescent="0.35">
      <c r="B101" s="2"/>
      <c r="C101" t="s">
        <v>109</v>
      </c>
      <c r="D101" t="s">
        <v>609</v>
      </c>
      <c r="E101" s="68"/>
    </row>
    <row r="102" spans="1:26" x14ac:dyDescent="0.35">
      <c r="B102" s="2"/>
      <c r="C102" t="s">
        <v>110</v>
      </c>
      <c r="D102" t="s">
        <v>610</v>
      </c>
      <c r="E102" s="42"/>
      <c r="G102" s="38"/>
    </row>
    <row r="103" spans="1:26" x14ac:dyDescent="0.35">
      <c r="B103" s="2"/>
      <c r="C103" t="s">
        <v>111</v>
      </c>
      <c r="D103" t="s">
        <v>283</v>
      </c>
      <c r="H103" s="39" t="s">
        <v>81</v>
      </c>
      <c r="T103" s="69"/>
      <c r="U103" s="2"/>
      <c r="V103" s="2"/>
      <c r="W103" s="2"/>
      <c r="Z103" s="74"/>
    </row>
    <row r="104" spans="1:26" x14ac:dyDescent="0.35">
      <c r="B104" s="2"/>
      <c r="C104" t="s">
        <v>112</v>
      </c>
      <c r="D104" t="s">
        <v>611</v>
      </c>
      <c r="G104" s="38">
        <v>1</v>
      </c>
      <c r="H104" s="2" t="s">
        <v>243</v>
      </c>
      <c r="J104" s="83" t="s">
        <v>121</v>
      </c>
    </row>
    <row r="105" spans="1:26" x14ac:dyDescent="0.35">
      <c r="B105" s="2"/>
      <c r="E105" s="39"/>
      <c r="H105" t="s">
        <v>623</v>
      </c>
      <c r="I105" t="s">
        <v>624</v>
      </c>
    </row>
    <row r="106" spans="1:26" x14ac:dyDescent="0.35">
      <c r="B106" s="2"/>
      <c r="H106" t="s">
        <v>625</v>
      </c>
      <c r="I106" t="s">
        <v>626</v>
      </c>
    </row>
    <row r="107" spans="1:26" x14ac:dyDescent="0.35">
      <c r="A107" s="38">
        <v>5</v>
      </c>
      <c r="B107" s="2" t="s">
        <v>255</v>
      </c>
      <c r="E107" s="83" t="s">
        <v>121</v>
      </c>
      <c r="H107" t="s">
        <v>117</v>
      </c>
      <c r="I107" t="s">
        <v>627</v>
      </c>
    </row>
    <row r="108" spans="1:26" x14ac:dyDescent="0.35">
      <c r="B108" s="2"/>
      <c r="C108" t="s">
        <v>102</v>
      </c>
      <c r="D108" t="s">
        <v>263</v>
      </c>
      <c r="E108" s="42"/>
      <c r="H108" s="73" t="s">
        <v>105</v>
      </c>
      <c r="I108" s="73" t="s">
        <v>638</v>
      </c>
      <c r="U108" s="42"/>
    </row>
    <row r="109" spans="1:26" x14ac:dyDescent="0.35">
      <c r="B109" s="2"/>
      <c r="C109" t="s">
        <v>103</v>
      </c>
      <c r="D109" t="s">
        <v>260</v>
      </c>
      <c r="H109" t="s">
        <v>628</v>
      </c>
      <c r="I109" t="s">
        <v>629</v>
      </c>
    </row>
    <row r="110" spans="1:26" x14ac:dyDescent="0.35">
      <c r="B110" s="2"/>
      <c r="C110" t="s">
        <v>104</v>
      </c>
      <c r="D110" t="s">
        <v>279</v>
      </c>
      <c r="E110" s="42"/>
      <c r="H110" t="s">
        <v>630</v>
      </c>
      <c r="I110" t="s">
        <v>631</v>
      </c>
      <c r="R110" s="2"/>
      <c r="S110" s="74"/>
    </row>
    <row r="111" spans="1:26" x14ac:dyDescent="0.35">
      <c r="B111" s="2"/>
      <c r="C111" t="s">
        <v>105</v>
      </c>
      <c r="D111" t="s">
        <v>612</v>
      </c>
      <c r="H111" s="73" t="s">
        <v>108</v>
      </c>
      <c r="I111" s="73" t="s">
        <v>639</v>
      </c>
    </row>
    <row r="112" spans="1:26" x14ac:dyDescent="0.35">
      <c r="B112" s="2"/>
      <c r="C112" s="73" t="s">
        <v>107</v>
      </c>
      <c r="D112" s="73" t="s">
        <v>613</v>
      </c>
      <c r="E112" s="42"/>
      <c r="H112" t="s">
        <v>632</v>
      </c>
      <c r="I112" t="s">
        <v>633</v>
      </c>
    </row>
    <row r="113" spans="1:21" x14ac:dyDescent="0.35">
      <c r="B113" s="2"/>
      <c r="C113" s="73" t="s">
        <v>106</v>
      </c>
      <c r="D113" s="73" t="s">
        <v>614</v>
      </c>
      <c r="H113" t="s">
        <v>634</v>
      </c>
      <c r="I113" t="s">
        <v>635</v>
      </c>
      <c r="U113" s="42"/>
    </row>
    <row r="114" spans="1:21" x14ac:dyDescent="0.35">
      <c r="B114" s="2"/>
      <c r="C114" t="s">
        <v>108</v>
      </c>
      <c r="D114" t="s">
        <v>615</v>
      </c>
      <c r="H114" t="s">
        <v>636</v>
      </c>
      <c r="I114" t="s">
        <v>637</v>
      </c>
    </row>
    <row r="115" spans="1:21" x14ac:dyDescent="0.35">
      <c r="B115" s="2"/>
      <c r="C115" t="s">
        <v>109</v>
      </c>
      <c r="D115" t="s">
        <v>262</v>
      </c>
      <c r="E115" s="42"/>
    </row>
    <row r="116" spans="1:21" x14ac:dyDescent="0.35">
      <c r="B116" s="2"/>
      <c r="C116" t="s">
        <v>110</v>
      </c>
      <c r="D116" t="s">
        <v>267</v>
      </c>
      <c r="E116" s="68"/>
      <c r="G116" s="38">
        <v>2</v>
      </c>
      <c r="H116" s="2" t="s">
        <v>243</v>
      </c>
      <c r="J116" s="83" t="s">
        <v>118</v>
      </c>
      <c r="U116" s="42"/>
    </row>
    <row r="117" spans="1:21" x14ac:dyDescent="0.35">
      <c r="B117" s="2"/>
      <c r="C117" t="s">
        <v>111</v>
      </c>
      <c r="D117" t="s">
        <v>273</v>
      </c>
      <c r="H117" t="s">
        <v>623</v>
      </c>
      <c r="I117" t="s">
        <v>640</v>
      </c>
      <c r="J117" s="2"/>
    </row>
    <row r="118" spans="1:21" x14ac:dyDescent="0.35">
      <c r="B118" s="2"/>
      <c r="C118" t="s">
        <v>112</v>
      </c>
      <c r="D118" t="s">
        <v>274</v>
      </c>
      <c r="H118" t="s">
        <v>625</v>
      </c>
      <c r="I118" t="s">
        <v>641</v>
      </c>
      <c r="M118" s="42"/>
    </row>
    <row r="119" spans="1:21" x14ac:dyDescent="0.35">
      <c r="B119" s="2"/>
      <c r="E119" s="40"/>
      <c r="H119" s="73" t="s">
        <v>104</v>
      </c>
      <c r="I119" s="73" t="s">
        <v>649</v>
      </c>
      <c r="J119" s="2"/>
    </row>
    <row r="120" spans="1:21" x14ac:dyDescent="0.35">
      <c r="A120" s="38">
        <v>6</v>
      </c>
      <c r="B120" s="2" t="s">
        <v>120</v>
      </c>
      <c r="E120" s="83" t="s">
        <v>118</v>
      </c>
      <c r="H120" s="73" t="s">
        <v>105</v>
      </c>
      <c r="I120" s="73" t="s">
        <v>246</v>
      </c>
    </row>
    <row r="121" spans="1:21" x14ac:dyDescent="0.35">
      <c r="B121" s="2"/>
      <c r="C121" t="s">
        <v>102</v>
      </c>
      <c r="D121" t="s">
        <v>259</v>
      </c>
      <c r="H121" s="73" t="s">
        <v>107</v>
      </c>
      <c r="I121" s="73" t="s">
        <v>648</v>
      </c>
    </row>
    <row r="122" spans="1:21" x14ac:dyDescent="0.35">
      <c r="B122" s="2"/>
      <c r="C122" s="73" t="s">
        <v>103</v>
      </c>
      <c r="D122" s="73" t="s">
        <v>266</v>
      </c>
      <c r="H122" t="s">
        <v>630</v>
      </c>
      <c r="I122" t="s">
        <v>642</v>
      </c>
    </row>
    <row r="123" spans="1:21" x14ac:dyDescent="0.35">
      <c r="B123" s="2"/>
      <c r="C123" t="s">
        <v>104</v>
      </c>
      <c r="D123" t="s">
        <v>616</v>
      </c>
      <c r="H123" t="s">
        <v>643</v>
      </c>
      <c r="I123" t="s">
        <v>644</v>
      </c>
    </row>
    <row r="124" spans="1:21" x14ac:dyDescent="0.35">
      <c r="B124" s="2"/>
      <c r="C124" t="s">
        <v>105</v>
      </c>
      <c r="D124" t="s">
        <v>617</v>
      </c>
      <c r="E124" s="42"/>
      <c r="H124" t="s">
        <v>632</v>
      </c>
      <c r="I124" t="s">
        <v>645</v>
      </c>
    </row>
    <row r="125" spans="1:21" x14ac:dyDescent="0.35">
      <c r="B125" s="2"/>
      <c r="C125" t="s">
        <v>107</v>
      </c>
      <c r="D125" t="s">
        <v>618</v>
      </c>
      <c r="H125" t="s">
        <v>634</v>
      </c>
      <c r="I125" t="s">
        <v>646</v>
      </c>
    </row>
    <row r="126" spans="1:21" x14ac:dyDescent="0.35">
      <c r="B126" s="2"/>
      <c r="C126" t="s">
        <v>106</v>
      </c>
      <c r="D126" t="s">
        <v>619</v>
      </c>
      <c r="E126" s="42"/>
      <c r="H126" t="s">
        <v>636</v>
      </c>
      <c r="I126" t="s">
        <v>647</v>
      </c>
    </row>
    <row r="127" spans="1:21" x14ac:dyDescent="0.35">
      <c r="B127" s="2"/>
      <c r="C127" s="73" t="s">
        <v>108</v>
      </c>
      <c r="D127" s="73" t="s">
        <v>239</v>
      </c>
    </row>
    <row r="128" spans="1:21" x14ac:dyDescent="0.35">
      <c r="B128" s="2"/>
      <c r="C128" t="s">
        <v>109</v>
      </c>
      <c r="D128" t="s">
        <v>620</v>
      </c>
      <c r="E128" s="42"/>
      <c r="H128" s="39" t="s">
        <v>358</v>
      </c>
      <c r="O128" t="s">
        <v>119</v>
      </c>
    </row>
    <row r="129" spans="1:10" x14ac:dyDescent="0.35">
      <c r="B129" s="2"/>
      <c r="C129" t="s">
        <v>110</v>
      </c>
      <c r="D129" t="s">
        <v>621</v>
      </c>
      <c r="G129" s="38">
        <v>1</v>
      </c>
      <c r="H129" s="2" t="s">
        <v>243</v>
      </c>
      <c r="J129" s="83" t="s">
        <v>121</v>
      </c>
    </row>
    <row r="130" spans="1:10" x14ac:dyDescent="0.35">
      <c r="B130" s="2"/>
      <c r="C130" t="s">
        <v>111</v>
      </c>
      <c r="D130" t="s">
        <v>622</v>
      </c>
      <c r="H130" t="s">
        <v>623</v>
      </c>
      <c r="I130" t="s">
        <v>650</v>
      </c>
    </row>
    <row r="131" spans="1:10" x14ac:dyDescent="0.35">
      <c r="B131" s="2"/>
      <c r="C131" s="73" t="s">
        <v>112</v>
      </c>
      <c r="D131" s="73" t="s">
        <v>265</v>
      </c>
      <c r="H131" t="s">
        <v>103</v>
      </c>
      <c r="I131" t="s">
        <v>651</v>
      </c>
    </row>
    <row r="132" spans="1:10" x14ac:dyDescent="0.35">
      <c r="B132" s="2"/>
      <c r="H132" t="s">
        <v>104</v>
      </c>
      <c r="I132" t="s">
        <v>652</v>
      </c>
    </row>
    <row r="133" spans="1:10" x14ac:dyDescent="0.35">
      <c r="B133" s="2"/>
      <c r="H133" t="s">
        <v>105</v>
      </c>
      <c r="I133" t="s">
        <v>653</v>
      </c>
    </row>
    <row r="134" spans="1:10" x14ac:dyDescent="0.35">
      <c r="A134" s="38"/>
      <c r="B134" s="2"/>
      <c r="E134" s="83"/>
      <c r="H134" t="s">
        <v>107</v>
      </c>
      <c r="I134" t="s">
        <v>654</v>
      </c>
    </row>
    <row r="135" spans="1:10" x14ac:dyDescent="0.35">
      <c r="H135" t="s">
        <v>106</v>
      </c>
      <c r="I135" t="s">
        <v>655</v>
      </c>
    </row>
    <row r="136" spans="1:10" x14ac:dyDescent="0.35">
      <c r="C136" s="73"/>
      <c r="D136" s="73"/>
      <c r="H136" t="s">
        <v>108</v>
      </c>
      <c r="I136" t="s">
        <v>656</v>
      </c>
    </row>
    <row r="137" spans="1:10" x14ac:dyDescent="0.35">
      <c r="H137" t="s">
        <v>111</v>
      </c>
      <c r="I137" t="s">
        <v>657</v>
      </c>
    </row>
    <row r="138" spans="1:10" x14ac:dyDescent="0.35">
      <c r="H138" s="73" t="s">
        <v>112</v>
      </c>
      <c r="I138" s="73" t="s">
        <v>658</v>
      </c>
    </row>
    <row r="139" spans="1:10" x14ac:dyDescent="0.35">
      <c r="H139" s="73" t="s">
        <v>244</v>
      </c>
      <c r="I139" s="73" t="s">
        <v>659</v>
      </c>
    </row>
    <row r="140" spans="1:10" x14ac:dyDescent="0.35">
      <c r="C140" s="73"/>
      <c r="D140" s="73"/>
    </row>
    <row r="141" spans="1:10" x14ac:dyDescent="0.35">
      <c r="G141" s="38">
        <v>2</v>
      </c>
      <c r="H141" s="2" t="s">
        <v>660</v>
      </c>
      <c r="J141" s="83" t="s">
        <v>661</v>
      </c>
    </row>
    <row r="142" spans="1:10" x14ac:dyDescent="0.35">
      <c r="H142" t="s">
        <v>623</v>
      </c>
      <c r="I142" t="s">
        <v>650</v>
      </c>
    </row>
    <row r="143" spans="1:10" x14ac:dyDescent="0.35">
      <c r="H143" t="s">
        <v>103</v>
      </c>
      <c r="I143" t="s">
        <v>651</v>
      </c>
    </row>
    <row r="144" spans="1:10" x14ac:dyDescent="0.35">
      <c r="C144" s="73"/>
      <c r="D144" s="73"/>
      <c r="H144" t="s">
        <v>104</v>
      </c>
      <c r="I144" t="s">
        <v>652</v>
      </c>
    </row>
    <row r="145" spans="8:9" x14ac:dyDescent="0.35">
      <c r="H145" t="s">
        <v>105</v>
      </c>
      <c r="I145" t="s">
        <v>653</v>
      </c>
    </row>
    <row r="146" spans="8:9" x14ac:dyDescent="0.35">
      <c r="H146" t="s">
        <v>107</v>
      </c>
      <c r="I146" t="s">
        <v>654</v>
      </c>
    </row>
    <row r="147" spans="8:9" x14ac:dyDescent="0.35">
      <c r="H147" t="s">
        <v>106</v>
      </c>
      <c r="I147" t="s">
        <v>655</v>
      </c>
    </row>
    <row r="148" spans="8:9" x14ac:dyDescent="0.35">
      <c r="H148" t="s">
        <v>108</v>
      </c>
      <c r="I148" t="s">
        <v>656</v>
      </c>
    </row>
    <row r="149" spans="8:9" x14ac:dyDescent="0.35">
      <c r="H149" t="s">
        <v>111</v>
      </c>
      <c r="I149" t="s">
        <v>657</v>
      </c>
    </row>
    <row r="150" spans="8:9" x14ac:dyDescent="0.35">
      <c r="H150" s="109" t="s">
        <v>112</v>
      </c>
      <c r="I150" s="109" t="s">
        <v>658</v>
      </c>
    </row>
    <row r="151" spans="8:9" x14ac:dyDescent="0.35">
      <c r="H151" s="109" t="s">
        <v>244</v>
      </c>
      <c r="I151" s="109" t="s">
        <v>659</v>
      </c>
    </row>
  </sheetData>
  <mergeCells count="11">
    <mergeCell ref="U66:U69"/>
    <mergeCell ref="U70:U73"/>
    <mergeCell ref="U74:U78"/>
    <mergeCell ref="K27:T27"/>
    <mergeCell ref="K28:T28"/>
    <mergeCell ref="K29:T29"/>
    <mergeCell ref="U38:U43"/>
    <mergeCell ref="U48:U54"/>
    <mergeCell ref="U55:U57"/>
    <mergeCell ref="U58:U61"/>
    <mergeCell ref="U62:U65"/>
  </mergeCells>
  <phoneticPr fontId="22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F2B5-DF6C-4495-BCA7-4ECA030503DB}">
  <dimension ref="A1:S64"/>
  <sheetViews>
    <sheetView workbookViewId="0">
      <selection activeCell="L13" sqref="L13"/>
    </sheetView>
  </sheetViews>
  <sheetFormatPr defaultRowHeight="14.5" x14ac:dyDescent="0.35"/>
  <cols>
    <col min="1" max="1" width="8.7265625" style="51"/>
    <col min="2" max="2" width="9.81640625" style="51" bestFit="1" customWidth="1"/>
    <col min="3" max="3" width="11.26953125" style="51" bestFit="1" customWidth="1"/>
    <col min="4" max="4" width="8.7265625" style="51"/>
    <col min="5" max="5" width="11.81640625" style="51" bestFit="1" customWidth="1"/>
    <col min="6" max="6" width="12.26953125" style="51" bestFit="1" customWidth="1"/>
    <col min="7" max="7" width="9.36328125" style="51" bestFit="1" customWidth="1"/>
    <col min="8" max="8" width="9.54296875" style="51" bestFit="1" customWidth="1"/>
    <col min="9" max="16384" width="8.7265625" style="51"/>
  </cols>
  <sheetData>
    <row r="1" spans="1:19" x14ac:dyDescent="0.35">
      <c r="A1" s="180">
        <v>2023</v>
      </c>
      <c r="B1" s="180"/>
      <c r="C1" s="123"/>
      <c r="D1" s="181" t="s">
        <v>316</v>
      </c>
      <c r="E1" s="181"/>
      <c r="F1" s="181"/>
      <c r="G1" s="181"/>
      <c r="H1" s="181"/>
      <c r="I1" s="123"/>
    </row>
    <row r="2" spans="1:19" s="38" customFormat="1" x14ac:dyDescent="0.35">
      <c r="A2" s="124"/>
      <c r="B2" s="124"/>
      <c r="C2" s="124"/>
      <c r="D2" s="124">
        <v>1</v>
      </c>
      <c r="E2" s="124">
        <v>2</v>
      </c>
      <c r="F2" s="124">
        <v>3</v>
      </c>
      <c r="G2" s="124">
        <v>4</v>
      </c>
      <c r="H2" s="125">
        <v>5</v>
      </c>
      <c r="I2" s="124"/>
    </row>
    <row r="3" spans="1:19" s="38" customFormat="1" x14ac:dyDescent="0.35">
      <c r="A3" s="124"/>
      <c r="B3" s="124" t="s">
        <v>317</v>
      </c>
      <c r="C3" s="124" t="s">
        <v>318</v>
      </c>
      <c r="D3" s="124" t="s">
        <v>319</v>
      </c>
      <c r="E3" s="124" t="s">
        <v>320</v>
      </c>
      <c r="F3" s="124" t="s">
        <v>321</v>
      </c>
      <c r="G3" s="124" t="s">
        <v>322</v>
      </c>
      <c r="H3" s="125" t="s">
        <v>323</v>
      </c>
      <c r="I3" s="124" t="s">
        <v>324</v>
      </c>
    </row>
    <row r="4" spans="1:19" s="38" customFormat="1" x14ac:dyDescent="0.35">
      <c r="A4" s="124"/>
      <c r="B4" s="124"/>
      <c r="C4" s="124"/>
      <c r="D4" s="124"/>
      <c r="E4" s="124"/>
      <c r="F4" s="124"/>
      <c r="G4" s="124"/>
      <c r="H4" s="125"/>
      <c r="I4" s="124"/>
    </row>
    <row r="5" spans="1:19" s="38" customFormat="1" x14ac:dyDescent="0.35">
      <c r="A5" s="124">
        <v>1</v>
      </c>
      <c r="B5" s="123" t="s">
        <v>180</v>
      </c>
      <c r="C5" s="123" t="s">
        <v>325</v>
      </c>
      <c r="D5" s="123" t="s">
        <v>326</v>
      </c>
      <c r="E5" s="123" t="s">
        <v>326</v>
      </c>
      <c r="F5" s="123" t="s">
        <v>326</v>
      </c>
      <c r="G5" s="123"/>
      <c r="H5" s="126"/>
      <c r="I5" s="124">
        <f>SUM(O5:S5)</f>
        <v>3</v>
      </c>
      <c r="O5" s="38">
        <f>IF(D5="x",1,0)</f>
        <v>1</v>
      </c>
      <c r="P5" s="38">
        <f>IF(E5="x",1,0)</f>
        <v>1</v>
      </c>
      <c r="Q5" s="38">
        <f>IF(F5="x",1,0)</f>
        <v>1</v>
      </c>
      <c r="R5" s="38">
        <f>IF(G5="x",1,0)</f>
        <v>0</v>
      </c>
      <c r="S5" s="38">
        <f>IF(H5="x",1,0)</f>
        <v>0</v>
      </c>
    </row>
    <row r="6" spans="1:19" s="38" customFormat="1" x14ac:dyDescent="0.35">
      <c r="A6" s="124">
        <v>2</v>
      </c>
      <c r="B6" s="123" t="s">
        <v>142</v>
      </c>
      <c r="C6" s="123" t="s">
        <v>141</v>
      </c>
      <c r="D6" s="123" t="s">
        <v>326</v>
      </c>
      <c r="E6" s="123" t="s">
        <v>326</v>
      </c>
      <c r="F6" s="123"/>
      <c r="G6" s="123"/>
      <c r="H6" s="126"/>
      <c r="I6" s="124">
        <f t="shared" ref="I6:I57" si="0">SUM(O6:S6)</f>
        <v>2</v>
      </c>
      <c r="O6" s="38">
        <f t="shared" ref="O6:S56" si="1">IF(D6="x",1,0)</f>
        <v>1</v>
      </c>
      <c r="P6" s="38">
        <f t="shared" si="1"/>
        <v>1</v>
      </c>
      <c r="Q6" s="38">
        <f t="shared" si="1"/>
        <v>0</v>
      </c>
      <c r="R6" s="38">
        <f t="shared" si="1"/>
        <v>0</v>
      </c>
      <c r="S6" s="38">
        <f t="shared" si="1"/>
        <v>0</v>
      </c>
    </row>
    <row r="7" spans="1:19" s="38" customFormat="1" x14ac:dyDescent="0.35">
      <c r="A7" s="124">
        <v>3</v>
      </c>
      <c r="B7" s="123" t="s">
        <v>327</v>
      </c>
      <c r="C7" s="123" t="s">
        <v>143</v>
      </c>
      <c r="D7" s="123" t="s">
        <v>326</v>
      </c>
      <c r="E7" s="123" t="s">
        <v>326</v>
      </c>
      <c r="F7" s="123"/>
      <c r="G7" s="123"/>
      <c r="H7" s="126"/>
      <c r="I7" s="124">
        <f t="shared" si="0"/>
        <v>2</v>
      </c>
      <c r="O7" s="38">
        <f t="shared" si="1"/>
        <v>1</v>
      </c>
      <c r="P7" s="38">
        <f t="shared" si="1"/>
        <v>1</v>
      </c>
      <c r="Q7" s="38">
        <f t="shared" si="1"/>
        <v>0</v>
      </c>
      <c r="R7" s="38">
        <f t="shared" si="1"/>
        <v>0</v>
      </c>
      <c r="S7" s="38">
        <f t="shared" si="1"/>
        <v>0</v>
      </c>
    </row>
    <row r="8" spans="1:19" s="38" customFormat="1" x14ac:dyDescent="0.35">
      <c r="A8" s="124">
        <v>4</v>
      </c>
      <c r="B8" s="123" t="s">
        <v>145</v>
      </c>
      <c r="C8" s="123" t="s">
        <v>144</v>
      </c>
      <c r="D8" s="123" t="s">
        <v>326</v>
      </c>
      <c r="E8" s="123"/>
      <c r="F8" s="123"/>
      <c r="G8" s="123"/>
      <c r="H8" s="126"/>
      <c r="I8" s="124">
        <f t="shared" si="0"/>
        <v>1</v>
      </c>
      <c r="O8" s="38">
        <f t="shared" si="1"/>
        <v>1</v>
      </c>
      <c r="P8" s="38">
        <f t="shared" si="1"/>
        <v>0</v>
      </c>
      <c r="Q8" s="38">
        <f t="shared" si="1"/>
        <v>0</v>
      </c>
      <c r="R8" s="38">
        <f t="shared" si="1"/>
        <v>0</v>
      </c>
      <c r="S8" s="38">
        <f t="shared" si="1"/>
        <v>0</v>
      </c>
    </row>
    <row r="9" spans="1:19" x14ac:dyDescent="0.35">
      <c r="A9" s="124">
        <v>5</v>
      </c>
      <c r="B9" s="123" t="s">
        <v>328</v>
      </c>
      <c r="C9" s="123" t="s">
        <v>146</v>
      </c>
      <c r="D9" s="123" t="s">
        <v>326</v>
      </c>
      <c r="E9" s="123" t="s">
        <v>326</v>
      </c>
      <c r="F9" s="123" t="s">
        <v>326</v>
      </c>
      <c r="G9" s="123"/>
      <c r="H9" s="126"/>
      <c r="I9" s="124">
        <f t="shared" si="0"/>
        <v>3</v>
      </c>
      <c r="J9" s="38"/>
      <c r="K9" s="38"/>
      <c r="L9" s="38"/>
      <c r="M9" s="38"/>
      <c r="N9" s="38"/>
      <c r="O9" s="38">
        <f t="shared" si="1"/>
        <v>1</v>
      </c>
      <c r="P9" s="38">
        <f t="shared" si="1"/>
        <v>1</v>
      </c>
      <c r="Q9" s="38">
        <f t="shared" si="1"/>
        <v>1</v>
      </c>
      <c r="R9" s="38">
        <f t="shared" si="1"/>
        <v>0</v>
      </c>
      <c r="S9" s="38">
        <f t="shared" si="1"/>
        <v>0</v>
      </c>
    </row>
    <row r="10" spans="1:19" x14ac:dyDescent="0.35">
      <c r="A10" s="124">
        <v>6</v>
      </c>
      <c r="B10" s="123" t="s">
        <v>206</v>
      </c>
      <c r="C10" s="123" t="s">
        <v>207</v>
      </c>
      <c r="D10" s="123" t="s">
        <v>326</v>
      </c>
      <c r="E10" s="123"/>
      <c r="F10" s="123"/>
      <c r="G10" s="123"/>
      <c r="H10" s="126"/>
      <c r="I10" s="124">
        <f t="shared" si="0"/>
        <v>1</v>
      </c>
      <c r="J10" s="38"/>
      <c r="K10" s="38"/>
      <c r="L10" s="38"/>
      <c r="M10" s="38"/>
      <c r="N10" s="38"/>
      <c r="O10" s="38">
        <f t="shared" si="1"/>
        <v>1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</row>
    <row r="11" spans="1:19" x14ac:dyDescent="0.35">
      <c r="A11" s="124">
        <v>7</v>
      </c>
      <c r="B11" s="123" t="s">
        <v>150</v>
      </c>
      <c r="C11" s="123" t="s">
        <v>148</v>
      </c>
      <c r="D11" s="123" t="s">
        <v>326</v>
      </c>
      <c r="E11" s="123" t="s">
        <v>326</v>
      </c>
      <c r="F11" s="123"/>
      <c r="G11" s="123" t="s">
        <v>326</v>
      </c>
      <c r="H11" s="126" t="s">
        <v>326</v>
      </c>
      <c r="I11" s="124">
        <f t="shared" si="0"/>
        <v>4</v>
      </c>
      <c r="J11" s="38"/>
      <c r="K11" s="38"/>
      <c r="L11" s="38"/>
      <c r="M11" s="38"/>
      <c r="N11" s="38"/>
      <c r="O11" s="38">
        <f t="shared" si="1"/>
        <v>1</v>
      </c>
      <c r="P11" s="38">
        <f t="shared" si="1"/>
        <v>1</v>
      </c>
      <c r="Q11" s="38">
        <f t="shared" si="1"/>
        <v>0</v>
      </c>
      <c r="R11" s="38">
        <f t="shared" si="1"/>
        <v>1</v>
      </c>
      <c r="S11" s="38">
        <f t="shared" si="1"/>
        <v>1</v>
      </c>
    </row>
    <row r="12" spans="1:19" x14ac:dyDescent="0.35">
      <c r="A12" s="124">
        <v>8</v>
      </c>
      <c r="B12" s="123" t="s">
        <v>152</v>
      </c>
      <c r="C12" s="123" t="s">
        <v>151</v>
      </c>
      <c r="D12" s="123"/>
      <c r="E12" s="123" t="s">
        <v>326</v>
      </c>
      <c r="F12" s="123"/>
      <c r="G12" s="123"/>
      <c r="H12" s="126"/>
      <c r="I12" s="124">
        <f t="shared" si="0"/>
        <v>1</v>
      </c>
      <c r="J12" s="38"/>
      <c r="K12" s="38"/>
      <c r="L12" s="38"/>
      <c r="M12" s="38"/>
      <c r="N12" s="38"/>
      <c r="O12" s="38">
        <f t="shared" si="1"/>
        <v>0</v>
      </c>
      <c r="P12" s="38">
        <f t="shared" si="1"/>
        <v>1</v>
      </c>
      <c r="Q12" s="38">
        <f t="shared" si="1"/>
        <v>0</v>
      </c>
      <c r="R12" s="38">
        <f t="shared" si="1"/>
        <v>0</v>
      </c>
      <c r="S12" s="38">
        <f t="shared" si="1"/>
        <v>0</v>
      </c>
    </row>
    <row r="13" spans="1:19" x14ac:dyDescent="0.35">
      <c r="A13" s="124">
        <v>9</v>
      </c>
      <c r="B13" s="123" t="s">
        <v>187</v>
      </c>
      <c r="C13" s="123" t="s">
        <v>208</v>
      </c>
      <c r="D13" s="123" t="s">
        <v>326</v>
      </c>
      <c r="E13" s="123"/>
      <c r="F13" s="123"/>
      <c r="G13" s="123"/>
      <c r="H13" s="126"/>
      <c r="I13" s="124">
        <f t="shared" si="0"/>
        <v>1</v>
      </c>
      <c r="J13" s="38"/>
      <c r="K13" s="38"/>
      <c r="L13" s="38"/>
      <c r="M13" s="38"/>
      <c r="N13" s="38"/>
      <c r="O13" s="38">
        <f t="shared" si="1"/>
        <v>1</v>
      </c>
      <c r="P13" s="38">
        <f t="shared" si="1"/>
        <v>0</v>
      </c>
      <c r="Q13" s="38">
        <f t="shared" si="1"/>
        <v>0</v>
      </c>
      <c r="R13" s="38">
        <f t="shared" si="1"/>
        <v>0</v>
      </c>
      <c r="S13" s="38">
        <f t="shared" si="1"/>
        <v>0</v>
      </c>
    </row>
    <row r="14" spans="1:19" x14ac:dyDescent="0.35">
      <c r="A14" s="124">
        <v>10</v>
      </c>
      <c r="B14" s="123" t="s">
        <v>329</v>
      </c>
      <c r="C14" s="123" t="s">
        <v>330</v>
      </c>
      <c r="D14" s="123" t="s">
        <v>326</v>
      </c>
      <c r="E14" s="123" t="s">
        <v>326</v>
      </c>
      <c r="F14" s="123"/>
      <c r="G14" s="123"/>
      <c r="H14" s="126"/>
      <c r="I14" s="124">
        <f t="shared" si="0"/>
        <v>2</v>
      </c>
      <c r="J14" s="38"/>
      <c r="K14" s="38"/>
      <c r="L14" s="38"/>
      <c r="M14" s="38"/>
      <c r="N14" s="38"/>
      <c r="O14" s="38">
        <f t="shared" si="1"/>
        <v>1</v>
      </c>
      <c r="P14" s="38">
        <f t="shared" si="1"/>
        <v>1</v>
      </c>
      <c r="Q14" s="38">
        <f t="shared" si="1"/>
        <v>0</v>
      </c>
      <c r="R14" s="38">
        <f t="shared" si="1"/>
        <v>0</v>
      </c>
      <c r="S14" s="38">
        <f t="shared" si="1"/>
        <v>0</v>
      </c>
    </row>
    <row r="15" spans="1:19" x14ac:dyDescent="0.35">
      <c r="A15" s="124">
        <v>11</v>
      </c>
      <c r="B15" s="123" t="s">
        <v>154</v>
      </c>
      <c r="C15" s="123" t="s">
        <v>153</v>
      </c>
      <c r="D15" s="123" t="s">
        <v>326</v>
      </c>
      <c r="E15" s="123"/>
      <c r="F15" s="123"/>
      <c r="G15" s="123"/>
      <c r="H15" s="126"/>
      <c r="I15" s="124">
        <f t="shared" si="0"/>
        <v>1</v>
      </c>
      <c r="J15" s="38"/>
      <c r="K15" s="38"/>
      <c r="L15" s="38"/>
      <c r="M15" s="38"/>
      <c r="N15" s="38"/>
      <c r="O15" s="38">
        <f t="shared" si="1"/>
        <v>1</v>
      </c>
      <c r="P15" s="38">
        <f t="shared" si="1"/>
        <v>0</v>
      </c>
      <c r="Q15" s="38">
        <f t="shared" si="1"/>
        <v>0</v>
      </c>
      <c r="R15" s="38">
        <f t="shared" si="1"/>
        <v>0</v>
      </c>
      <c r="S15" s="38">
        <f t="shared" si="1"/>
        <v>0</v>
      </c>
    </row>
    <row r="16" spans="1:19" x14ac:dyDescent="0.35">
      <c r="A16" s="124">
        <v>12</v>
      </c>
      <c r="B16" s="123" t="s">
        <v>149</v>
      </c>
      <c r="C16" s="123" t="s">
        <v>156</v>
      </c>
      <c r="D16" s="123" t="s">
        <v>326</v>
      </c>
      <c r="E16" s="123"/>
      <c r="F16" s="123"/>
      <c r="G16" s="123"/>
      <c r="H16" s="126"/>
      <c r="I16" s="124">
        <f t="shared" si="0"/>
        <v>1</v>
      </c>
      <c r="J16" s="38"/>
      <c r="K16" s="38"/>
      <c r="L16" s="38"/>
      <c r="M16" s="38"/>
      <c r="N16" s="38"/>
      <c r="O16" s="38">
        <f t="shared" si="1"/>
        <v>1</v>
      </c>
      <c r="P16" s="38">
        <f t="shared" si="1"/>
        <v>0</v>
      </c>
      <c r="Q16" s="38">
        <f t="shared" si="1"/>
        <v>0</v>
      </c>
      <c r="R16" s="38">
        <f t="shared" si="1"/>
        <v>0</v>
      </c>
      <c r="S16" s="38">
        <f t="shared" si="1"/>
        <v>0</v>
      </c>
    </row>
    <row r="17" spans="1:19" x14ac:dyDescent="0.35">
      <c r="A17" s="124">
        <v>13</v>
      </c>
      <c r="B17" s="123" t="s">
        <v>172</v>
      </c>
      <c r="C17" s="123" t="s">
        <v>157</v>
      </c>
      <c r="D17" s="123" t="s">
        <v>326</v>
      </c>
      <c r="E17" s="123" t="s">
        <v>326</v>
      </c>
      <c r="F17" s="123"/>
      <c r="G17" s="123" t="s">
        <v>326</v>
      </c>
      <c r="H17" s="126"/>
      <c r="I17" s="124">
        <f t="shared" si="0"/>
        <v>3</v>
      </c>
      <c r="J17" s="38"/>
      <c r="K17" s="38"/>
      <c r="L17" s="38"/>
      <c r="M17" s="38"/>
      <c r="N17" s="38"/>
      <c r="O17" s="38">
        <f t="shared" si="1"/>
        <v>1</v>
      </c>
      <c r="P17" s="38">
        <f t="shared" si="1"/>
        <v>1</v>
      </c>
      <c r="Q17" s="38">
        <f t="shared" si="1"/>
        <v>0</v>
      </c>
      <c r="R17" s="38">
        <f t="shared" si="1"/>
        <v>1</v>
      </c>
      <c r="S17" s="38">
        <f t="shared" si="1"/>
        <v>0</v>
      </c>
    </row>
    <row r="18" spans="1:19" x14ac:dyDescent="0.35">
      <c r="A18" s="124">
        <v>14</v>
      </c>
      <c r="B18" s="123" t="s">
        <v>159</v>
      </c>
      <c r="C18" s="123" t="s">
        <v>158</v>
      </c>
      <c r="D18" s="123" t="s">
        <v>326</v>
      </c>
      <c r="E18" s="123"/>
      <c r="F18" s="123"/>
      <c r="G18" s="123"/>
      <c r="H18" s="126"/>
      <c r="I18" s="124">
        <f t="shared" si="0"/>
        <v>1</v>
      </c>
      <c r="J18" s="38"/>
      <c r="K18" s="38"/>
      <c r="L18" s="38"/>
      <c r="M18" s="38"/>
      <c r="N18" s="38"/>
      <c r="O18" s="38">
        <f t="shared" si="1"/>
        <v>1</v>
      </c>
      <c r="P18" s="38">
        <f t="shared" si="1"/>
        <v>0</v>
      </c>
      <c r="Q18" s="38">
        <f t="shared" si="1"/>
        <v>0</v>
      </c>
      <c r="R18" s="38">
        <f t="shared" si="1"/>
        <v>0</v>
      </c>
      <c r="S18" s="38">
        <f t="shared" si="1"/>
        <v>0</v>
      </c>
    </row>
    <row r="19" spans="1:19" x14ac:dyDescent="0.35">
      <c r="A19" s="124">
        <v>15</v>
      </c>
      <c r="B19" s="123" t="s">
        <v>161</v>
      </c>
      <c r="C19" s="123" t="s">
        <v>160</v>
      </c>
      <c r="D19" s="123" t="s">
        <v>326</v>
      </c>
      <c r="E19" s="123" t="s">
        <v>326</v>
      </c>
      <c r="F19" s="123"/>
      <c r="G19" s="123"/>
      <c r="H19" s="126"/>
      <c r="I19" s="124">
        <f t="shared" si="0"/>
        <v>2</v>
      </c>
      <c r="J19" s="38"/>
      <c r="K19" s="38"/>
      <c r="L19" s="38"/>
      <c r="M19" s="38"/>
      <c r="N19" s="38"/>
      <c r="O19" s="38">
        <f t="shared" si="1"/>
        <v>1</v>
      </c>
      <c r="P19" s="38">
        <f t="shared" si="1"/>
        <v>1</v>
      </c>
      <c r="Q19" s="38">
        <f t="shared" si="1"/>
        <v>0</v>
      </c>
      <c r="R19" s="38">
        <f t="shared" si="1"/>
        <v>0</v>
      </c>
      <c r="S19" s="38">
        <f t="shared" si="1"/>
        <v>0</v>
      </c>
    </row>
    <row r="20" spans="1:19" x14ac:dyDescent="0.35">
      <c r="A20" s="124">
        <v>16</v>
      </c>
      <c r="B20" s="123" t="s">
        <v>155</v>
      </c>
      <c r="C20" s="123" t="s">
        <v>162</v>
      </c>
      <c r="D20" s="123" t="s">
        <v>326</v>
      </c>
      <c r="E20" s="123"/>
      <c r="F20" s="123"/>
      <c r="G20" s="123"/>
      <c r="H20" s="126"/>
      <c r="I20" s="124">
        <f t="shared" si="0"/>
        <v>1</v>
      </c>
      <c r="J20" s="38"/>
      <c r="K20" s="38"/>
      <c r="L20" s="38"/>
      <c r="M20" s="38"/>
      <c r="N20" s="38"/>
      <c r="O20" s="38">
        <f t="shared" si="1"/>
        <v>1</v>
      </c>
      <c r="P20" s="38">
        <f t="shared" si="1"/>
        <v>0</v>
      </c>
      <c r="Q20" s="38">
        <f t="shared" si="1"/>
        <v>0</v>
      </c>
      <c r="R20" s="38">
        <f t="shared" si="1"/>
        <v>0</v>
      </c>
      <c r="S20" s="38">
        <f t="shared" si="1"/>
        <v>0</v>
      </c>
    </row>
    <row r="21" spans="1:19" x14ac:dyDescent="0.35">
      <c r="A21" s="124">
        <v>17</v>
      </c>
      <c r="B21" s="123" t="s">
        <v>150</v>
      </c>
      <c r="C21" s="123" t="s">
        <v>163</v>
      </c>
      <c r="D21" s="123" t="s">
        <v>326</v>
      </c>
      <c r="E21" s="123"/>
      <c r="F21" s="123"/>
      <c r="G21" s="123" t="s">
        <v>326</v>
      </c>
      <c r="H21" s="126" t="s">
        <v>326</v>
      </c>
      <c r="I21" s="124">
        <f t="shared" si="0"/>
        <v>3</v>
      </c>
      <c r="J21" s="38"/>
      <c r="K21" s="38"/>
      <c r="L21" s="38"/>
      <c r="M21" s="38"/>
      <c r="N21" s="38"/>
      <c r="O21" s="38">
        <f t="shared" si="1"/>
        <v>1</v>
      </c>
      <c r="P21" s="38">
        <f t="shared" si="1"/>
        <v>0</v>
      </c>
      <c r="Q21" s="38">
        <f t="shared" si="1"/>
        <v>0</v>
      </c>
      <c r="R21" s="38">
        <f t="shared" si="1"/>
        <v>1</v>
      </c>
      <c r="S21" s="38">
        <f t="shared" si="1"/>
        <v>1</v>
      </c>
    </row>
    <row r="22" spans="1:19" x14ac:dyDescent="0.35">
      <c r="A22" s="124">
        <v>18</v>
      </c>
      <c r="B22" s="123" t="s">
        <v>331</v>
      </c>
      <c r="C22" s="123" t="s">
        <v>332</v>
      </c>
      <c r="D22" s="123" t="s">
        <v>326</v>
      </c>
      <c r="E22" s="123" t="s">
        <v>326</v>
      </c>
      <c r="F22" s="123"/>
      <c r="G22" s="123"/>
      <c r="H22" s="126"/>
      <c r="I22" s="124">
        <f t="shared" si="0"/>
        <v>2</v>
      </c>
      <c r="J22" s="38"/>
      <c r="K22" s="38"/>
      <c r="L22" s="38"/>
      <c r="M22" s="38"/>
      <c r="N22" s="38"/>
      <c r="O22" s="38">
        <f t="shared" si="1"/>
        <v>1</v>
      </c>
      <c r="P22" s="38">
        <f t="shared" si="1"/>
        <v>1</v>
      </c>
      <c r="Q22" s="38">
        <f t="shared" si="1"/>
        <v>0</v>
      </c>
      <c r="R22" s="38">
        <f t="shared" si="1"/>
        <v>0</v>
      </c>
      <c r="S22" s="38">
        <f t="shared" si="1"/>
        <v>0</v>
      </c>
    </row>
    <row r="23" spans="1:19" x14ac:dyDescent="0.35">
      <c r="A23" s="124">
        <v>19</v>
      </c>
      <c r="B23" s="123" t="s">
        <v>205</v>
      </c>
      <c r="C23" s="123" t="s">
        <v>209</v>
      </c>
      <c r="D23" s="123" t="s">
        <v>326</v>
      </c>
      <c r="E23" s="123"/>
      <c r="F23" s="123"/>
      <c r="G23" s="123"/>
      <c r="H23" s="126"/>
      <c r="I23" s="124">
        <f t="shared" si="0"/>
        <v>1</v>
      </c>
      <c r="J23" s="38"/>
      <c r="K23" s="38"/>
      <c r="L23" s="38"/>
      <c r="M23" s="38"/>
      <c r="N23" s="38"/>
      <c r="O23" s="38">
        <f t="shared" si="1"/>
        <v>1</v>
      </c>
      <c r="P23" s="38">
        <f t="shared" si="1"/>
        <v>0</v>
      </c>
      <c r="Q23" s="38">
        <f t="shared" si="1"/>
        <v>0</v>
      </c>
      <c r="R23" s="38">
        <f t="shared" si="1"/>
        <v>0</v>
      </c>
      <c r="S23" s="38">
        <f t="shared" si="1"/>
        <v>0</v>
      </c>
    </row>
    <row r="24" spans="1:19" x14ac:dyDescent="0.35">
      <c r="A24" s="124">
        <v>20</v>
      </c>
      <c r="B24" s="123" t="s">
        <v>169</v>
      </c>
      <c r="C24" s="123" t="s">
        <v>348</v>
      </c>
      <c r="D24" s="123" t="s">
        <v>326</v>
      </c>
      <c r="E24" s="123"/>
      <c r="F24" s="123"/>
      <c r="G24" s="123"/>
      <c r="H24" s="126"/>
      <c r="I24" s="124">
        <f t="shared" si="0"/>
        <v>1</v>
      </c>
      <c r="J24" s="38"/>
      <c r="K24" s="38"/>
      <c r="L24" s="38"/>
      <c r="M24" s="38"/>
      <c r="N24" s="38"/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  <c r="S24" s="38">
        <f t="shared" si="1"/>
        <v>0</v>
      </c>
    </row>
    <row r="25" spans="1:19" x14ac:dyDescent="0.35">
      <c r="A25" s="124">
        <v>21</v>
      </c>
      <c r="B25" s="123" t="s">
        <v>147</v>
      </c>
      <c r="C25" s="123" t="s">
        <v>333</v>
      </c>
      <c r="D25" s="123" t="s">
        <v>326</v>
      </c>
      <c r="E25" s="123" t="s">
        <v>326</v>
      </c>
      <c r="F25" s="123"/>
      <c r="G25" s="123"/>
      <c r="H25" s="126"/>
      <c r="I25" s="124">
        <f t="shared" si="0"/>
        <v>2</v>
      </c>
      <c r="J25" s="38"/>
      <c r="K25" s="38"/>
      <c r="L25" s="38"/>
      <c r="M25" s="38"/>
      <c r="N25" s="38"/>
      <c r="O25" s="38">
        <f t="shared" si="1"/>
        <v>1</v>
      </c>
      <c r="P25" s="38">
        <f t="shared" si="1"/>
        <v>1</v>
      </c>
      <c r="Q25" s="38">
        <f t="shared" si="1"/>
        <v>0</v>
      </c>
      <c r="R25" s="38">
        <f t="shared" si="1"/>
        <v>0</v>
      </c>
      <c r="S25" s="38">
        <f t="shared" si="1"/>
        <v>0</v>
      </c>
    </row>
    <row r="26" spans="1:19" x14ac:dyDescent="0.35">
      <c r="A26" s="124">
        <v>22</v>
      </c>
      <c r="B26" s="123" t="s">
        <v>172</v>
      </c>
      <c r="C26" s="123" t="s">
        <v>334</v>
      </c>
      <c r="D26" s="123"/>
      <c r="E26" s="123"/>
      <c r="F26" s="123"/>
      <c r="G26" s="123" t="s">
        <v>326</v>
      </c>
      <c r="H26" s="126" t="s">
        <v>326</v>
      </c>
      <c r="I26" s="124">
        <f t="shared" si="0"/>
        <v>2</v>
      </c>
      <c r="J26" s="38"/>
      <c r="K26" s="38"/>
      <c r="L26" s="38"/>
      <c r="M26" s="38"/>
      <c r="N26" s="38"/>
      <c r="O26" s="38">
        <f t="shared" si="1"/>
        <v>0</v>
      </c>
      <c r="P26" s="38">
        <f t="shared" si="1"/>
        <v>0</v>
      </c>
      <c r="Q26" s="38">
        <f t="shared" si="1"/>
        <v>0</v>
      </c>
      <c r="R26" s="38">
        <f t="shared" si="1"/>
        <v>1</v>
      </c>
      <c r="S26" s="38">
        <f t="shared" si="1"/>
        <v>1</v>
      </c>
    </row>
    <row r="27" spans="1:19" x14ac:dyDescent="0.35">
      <c r="A27" s="124">
        <v>23</v>
      </c>
      <c r="B27" s="123" t="s">
        <v>150</v>
      </c>
      <c r="C27" s="123" t="s">
        <v>170</v>
      </c>
      <c r="D27" s="123" t="s">
        <v>326</v>
      </c>
      <c r="E27" s="123" t="s">
        <v>326</v>
      </c>
      <c r="F27" s="123" t="s">
        <v>326</v>
      </c>
      <c r="G27" s="123" t="s">
        <v>326</v>
      </c>
      <c r="H27" s="126"/>
      <c r="I27" s="124">
        <f t="shared" si="0"/>
        <v>4</v>
      </c>
      <c r="J27" s="38"/>
      <c r="K27" s="38"/>
      <c r="L27" s="38"/>
      <c r="M27" s="38"/>
      <c r="N27" s="38"/>
      <c r="O27" s="38">
        <f t="shared" si="1"/>
        <v>1</v>
      </c>
      <c r="P27" s="38">
        <f t="shared" si="1"/>
        <v>1</v>
      </c>
      <c r="Q27" s="38">
        <f t="shared" si="1"/>
        <v>1</v>
      </c>
      <c r="R27" s="38">
        <f t="shared" si="1"/>
        <v>1</v>
      </c>
      <c r="S27" s="38">
        <f t="shared" si="1"/>
        <v>0</v>
      </c>
    </row>
    <row r="28" spans="1:19" x14ac:dyDescent="0.35">
      <c r="A28" s="124">
        <v>24</v>
      </c>
      <c r="B28" s="123" t="s">
        <v>335</v>
      </c>
      <c r="C28" s="123" t="s">
        <v>336</v>
      </c>
      <c r="D28" s="123" t="s">
        <v>326</v>
      </c>
      <c r="E28" s="123"/>
      <c r="F28" s="123"/>
      <c r="G28" s="123" t="s">
        <v>326</v>
      </c>
      <c r="H28" s="126" t="s">
        <v>326</v>
      </c>
      <c r="I28" s="124">
        <f t="shared" si="0"/>
        <v>3</v>
      </c>
      <c r="J28" s="38"/>
      <c r="K28" s="38"/>
      <c r="L28" s="38"/>
      <c r="M28" s="38"/>
      <c r="N28" s="38"/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1</v>
      </c>
      <c r="S28" s="38">
        <f t="shared" si="1"/>
        <v>1</v>
      </c>
    </row>
    <row r="29" spans="1:19" x14ac:dyDescent="0.35">
      <c r="A29" s="124">
        <v>25</v>
      </c>
      <c r="B29" s="123" t="s">
        <v>337</v>
      </c>
      <c r="C29" s="123" t="s">
        <v>173</v>
      </c>
      <c r="D29" s="123" t="s">
        <v>326</v>
      </c>
      <c r="E29" s="123" t="s">
        <v>326</v>
      </c>
      <c r="F29" s="123" t="s">
        <v>326</v>
      </c>
      <c r="G29" s="123"/>
      <c r="H29" s="126"/>
      <c r="I29" s="124">
        <f t="shared" si="0"/>
        <v>3</v>
      </c>
      <c r="J29" s="38"/>
      <c r="K29" s="38"/>
      <c r="L29" s="38"/>
      <c r="M29" s="38"/>
      <c r="N29" s="38"/>
      <c r="O29" s="38">
        <f t="shared" si="1"/>
        <v>1</v>
      </c>
      <c r="P29" s="38">
        <f t="shared" si="1"/>
        <v>1</v>
      </c>
      <c r="Q29" s="38">
        <f t="shared" si="1"/>
        <v>1</v>
      </c>
      <c r="R29" s="38">
        <f t="shared" si="1"/>
        <v>0</v>
      </c>
      <c r="S29" s="38">
        <f t="shared" si="1"/>
        <v>0</v>
      </c>
    </row>
    <row r="30" spans="1:19" x14ac:dyDescent="0.35">
      <c r="A30" s="124">
        <v>26</v>
      </c>
      <c r="B30" s="123" t="s">
        <v>171</v>
      </c>
      <c r="C30" s="123" t="s">
        <v>174</v>
      </c>
      <c r="D30" s="123" t="s">
        <v>326</v>
      </c>
      <c r="E30" s="123"/>
      <c r="F30" s="123"/>
      <c r="G30" s="123" t="s">
        <v>326</v>
      </c>
      <c r="H30" s="126" t="s">
        <v>326</v>
      </c>
      <c r="I30" s="124">
        <f t="shared" si="0"/>
        <v>3</v>
      </c>
      <c r="J30" s="38"/>
      <c r="K30" s="38"/>
      <c r="L30" s="38"/>
      <c r="M30" s="38"/>
      <c r="N30" s="38"/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1</v>
      </c>
      <c r="S30" s="38">
        <f t="shared" si="1"/>
        <v>1</v>
      </c>
    </row>
    <row r="31" spans="1:19" x14ac:dyDescent="0.35">
      <c r="A31" s="124">
        <v>27</v>
      </c>
      <c r="B31" s="123" t="s">
        <v>176</v>
      </c>
      <c r="C31" s="123" t="s">
        <v>175</v>
      </c>
      <c r="D31" s="123" t="s">
        <v>326</v>
      </c>
      <c r="E31" s="123" t="s">
        <v>326</v>
      </c>
      <c r="F31" s="123"/>
      <c r="G31" s="123"/>
      <c r="H31" s="126"/>
      <c r="I31" s="124">
        <f t="shared" si="0"/>
        <v>2</v>
      </c>
      <c r="J31" s="38"/>
      <c r="K31" s="38"/>
      <c r="L31" s="38"/>
      <c r="M31" s="38"/>
      <c r="N31" s="38"/>
      <c r="O31" s="38">
        <f t="shared" si="1"/>
        <v>1</v>
      </c>
      <c r="P31" s="38">
        <f t="shared" si="1"/>
        <v>1</v>
      </c>
      <c r="Q31" s="38">
        <f t="shared" si="1"/>
        <v>0</v>
      </c>
      <c r="R31" s="38">
        <f t="shared" si="1"/>
        <v>0</v>
      </c>
      <c r="S31" s="38">
        <f t="shared" si="1"/>
        <v>0</v>
      </c>
    </row>
    <row r="32" spans="1:19" x14ac:dyDescent="0.35">
      <c r="A32" s="124">
        <v>28</v>
      </c>
      <c r="B32" s="123" t="s">
        <v>178</v>
      </c>
      <c r="C32" s="123" t="s">
        <v>177</v>
      </c>
      <c r="D32" s="123" t="s">
        <v>326</v>
      </c>
      <c r="E32" s="123"/>
      <c r="F32" s="123"/>
      <c r="G32" s="123"/>
      <c r="H32" s="126"/>
      <c r="I32" s="124">
        <f t="shared" si="0"/>
        <v>1</v>
      </c>
      <c r="J32" s="38"/>
      <c r="K32" s="38"/>
      <c r="L32" s="38"/>
      <c r="M32" s="38"/>
      <c r="N32" s="38"/>
      <c r="O32" s="38">
        <f t="shared" si="1"/>
        <v>1</v>
      </c>
      <c r="P32" s="38">
        <f t="shared" si="1"/>
        <v>0</v>
      </c>
      <c r="Q32" s="38">
        <f t="shared" si="1"/>
        <v>0</v>
      </c>
      <c r="R32" s="38">
        <f t="shared" si="1"/>
        <v>0</v>
      </c>
      <c r="S32" s="38">
        <f t="shared" si="1"/>
        <v>0</v>
      </c>
    </row>
    <row r="33" spans="1:19" x14ac:dyDescent="0.35">
      <c r="A33" s="124">
        <v>29</v>
      </c>
      <c r="B33" s="123" t="s">
        <v>180</v>
      </c>
      <c r="C33" s="123" t="s">
        <v>338</v>
      </c>
      <c r="D33" s="123" t="s">
        <v>326</v>
      </c>
      <c r="E33" s="123" t="s">
        <v>326</v>
      </c>
      <c r="F33" s="123" t="s">
        <v>326</v>
      </c>
      <c r="G33" s="123"/>
      <c r="H33" s="126"/>
      <c r="I33" s="124">
        <f t="shared" si="0"/>
        <v>3</v>
      </c>
      <c r="J33" s="38"/>
      <c r="K33" s="38"/>
      <c r="L33" s="38"/>
      <c r="M33" s="38"/>
      <c r="N33" s="38"/>
      <c r="O33" s="38">
        <f t="shared" si="1"/>
        <v>1</v>
      </c>
      <c r="P33" s="38">
        <f t="shared" si="1"/>
        <v>1</v>
      </c>
      <c r="Q33" s="38">
        <f t="shared" si="1"/>
        <v>1</v>
      </c>
      <c r="R33" s="38">
        <f t="shared" si="1"/>
        <v>0</v>
      </c>
      <c r="S33" s="38">
        <f t="shared" si="1"/>
        <v>0</v>
      </c>
    </row>
    <row r="34" spans="1:19" x14ac:dyDescent="0.35">
      <c r="A34" s="124">
        <v>30</v>
      </c>
      <c r="B34" s="123" t="s">
        <v>180</v>
      </c>
      <c r="C34" s="123" t="s">
        <v>179</v>
      </c>
      <c r="D34" s="123" t="s">
        <v>326</v>
      </c>
      <c r="E34" s="123" t="s">
        <v>326</v>
      </c>
      <c r="F34" s="123" t="s">
        <v>326</v>
      </c>
      <c r="G34" s="123" t="s">
        <v>326</v>
      </c>
      <c r="H34" s="126" t="s">
        <v>326</v>
      </c>
      <c r="I34" s="124">
        <f t="shared" si="0"/>
        <v>5</v>
      </c>
      <c r="J34" s="38"/>
      <c r="K34" s="38"/>
      <c r="L34" s="38"/>
      <c r="M34" s="38"/>
      <c r="N34" s="38"/>
      <c r="O34" s="38">
        <f t="shared" si="1"/>
        <v>1</v>
      </c>
      <c r="P34" s="38">
        <f t="shared" si="1"/>
        <v>1</v>
      </c>
      <c r="Q34" s="38">
        <f t="shared" si="1"/>
        <v>1</v>
      </c>
      <c r="R34" s="38">
        <f t="shared" si="1"/>
        <v>1</v>
      </c>
      <c r="S34" s="38">
        <f t="shared" si="1"/>
        <v>1</v>
      </c>
    </row>
    <row r="35" spans="1:19" x14ac:dyDescent="0.35">
      <c r="A35" s="124">
        <v>31</v>
      </c>
      <c r="B35" s="123" t="s">
        <v>165</v>
      </c>
      <c r="C35" s="123" t="s">
        <v>181</v>
      </c>
      <c r="D35" s="123" t="s">
        <v>326</v>
      </c>
      <c r="E35" s="123" t="s">
        <v>326</v>
      </c>
      <c r="F35" s="123" t="s">
        <v>326</v>
      </c>
      <c r="G35" s="123" t="s">
        <v>326</v>
      </c>
      <c r="H35" s="126"/>
      <c r="I35" s="124">
        <f t="shared" si="0"/>
        <v>4</v>
      </c>
      <c r="J35" s="38"/>
      <c r="K35" s="38"/>
      <c r="L35" s="38"/>
      <c r="M35" s="38"/>
      <c r="N35" s="38"/>
      <c r="O35" s="38">
        <f t="shared" si="1"/>
        <v>1</v>
      </c>
      <c r="P35" s="38">
        <f t="shared" si="1"/>
        <v>1</v>
      </c>
      <c r="Q35" s="38">
        <f t="shared" si="1"/>
        <v>1</v>
      </c>
      <c r="R35" s="38">
        <f t="shared" si="1"/>
        <v>1</v>
      </c>
      <c r="S35" s="38">
        <f t="shared" si="1"/>
        <v>0</v>
      </c>
    </row>
    <row r="36" spans="1:19" x14ac:dyDescent="0.35">
      <c r="A36" s="124">
        <v>32</v>
      </c>
      <c r="B36" s="123" t="s">
        <v>168</v>
      </c>
      <c r="C36" s="123" t="s">
        <v>183</v>
      </c>
      <c r="D36" s="123"/>
      <c r="E36" s="123" t="s">
        <v>326</v>
      </c>
      <c r="F36" s="123"/>
      <c r="G36" s="123"/>
      <c r="H36" s="126"/>
      <c r="I36" s="124">
        <f t="shared" si="0"/>
        <v>1</v>
      </c>
      <c r="J36" s="38"/>
      <c r="K36" s="38"/>
      <c r="L36" s="38"/>
      <c r="M36" s="38"/>
      <c r="N36" s="38"/>
      <c r="O36" s="38">
        <f t="shared" si="1"/>
        <v>0</v>
      </c>
      <c r="P36" s="38">
        <f t="shared" si="1"/>
        <v>1</v>
      </c>
      <c r="Q36" s="38">
        <f t="shared" si="1"/>
        <v>0</v>
      </c>
      <c r="R36" s="38">
        <f t="shared" si="1"/>
        <v>0</v>
      </c>
      <c r="S36" s="38">
        <f t="shared" si="1"/>
        <v>0</v>
      </c>
    </row>
    <row r="37" spans="1:19" x14ac:dyDescent="0.35">
      <c r="A37" s="124">
        <v>33</v>
      </c>
      <c r="B37" s="123" t="s">
        <v>197</v>
      </c>
      <c r="C37" s="123" t="s">
        <v>182</v>
      </c>
      <c r="D37" s="123"/>
      <c r="E37" s="123" t="s">
        <v>326</v>
      </c>
      <c r="F37" s="123" t="s">
        <v>326</v>
      </c>
      <c r="G37" s="123" t="s">
        <v>326</v>
      </c>
      <c r="H37" s="126" t="s">
        <v>326</v>
      </c>
      <c r="I37" s="124">
        <f t="shared" si="0"/>
        <v>4</v>
      </c>
      <c r="J37" s="38"/>
      <c r="K37" s="38"/>
      <c r="L37" s="38"/>
      <c r="M37" s="38"/>
      <c r="N37" s="38"/>
      <c r="O37" s="38">
        <f t="shared" si="1"/>
        <v>0</v>
      </c>
      <c r="P37" s="38">
        <f t="shared" si="1"/>
        <v>1</v>
      </c>
      <c r="Q37" s="38">
        <f t="shared" si="1"/>
        <v>1</v>
      </c>
      <c r="R37" s="38">
        <f t="shared" si="1"/>
        <v>1</v>
      </c>
      <c r="S37" s="38">
        <f t="shared" si="1"/>
        <v>1</v>
      </c>
    </row>
    <row r="38" spans="1:19" x14ac:dyDescent="0.35">
      <c r="A38" s="124">
        <v>34</v>
      </c>
      <c r="B38" s="123" t="s">
        <v>185</v>
      </c>
      <c r="C38" s="123" t="s">
        <v>210</v>
      </c>
      <c r="D38" s="123" t="s">
        <v>326</v>
      </c>
      <c r="E38" s="123" t="s">
        <v>326</v>
      </c>
      <c r="F38" s="123"/>
      <c r="G38" s="123"/>
      <c r="H38" s="126"/>
      <c r="I38" s="124">
        <f t="shared" si="0"/>
        <v>2</v>
      </c>
      <c r="J38" s="38"/>
      <c r="K38" s="38"/>
      <c r="L38" s="38"/>
      <c r="M38" s="38"/>
      <c r="N38" s="38"/>
      <c r="O38" s="38">
        <f t="shared" si="1"/>
        <v>1</v>
      </c>
      <c r="P38" s="38">
        <f t="shared" si="1"/>
        <v>1</v>
      </c>
      <c r="Q38" s="38">
        <f t="shared" si="1"/>
        <v>0</v>
      </c>
      <c r="R38" s="38">
        <f t="shared" si="1"/>
        <v>0</v>
      </c>
      <c r="S38" s="38">
        <f t="shared" si="1"/>
        <v>0</v>
      </c>
    </row>
    <row r="39" spans="1:19" x14ac:dyDescent="0.35">
      <c r="A39" s="124">
        <v>35</v>
      </c>
      <c r="B39" s="123" t="s">
        <v>185</v>
      </c>
      <c r="C39" s="123" t="s">
        <v>184</v>
      </c>
      <c r="D39" s="123" t="s">
        <v>326</v>
      </c>
      <c r="E39" s="123" t="s">
        <v>326</v>
      </c>
      <c r="F39" s="123"/>
      <c r="G39" s="123"/>
      <c r="H39" s="126"/>
      <c r="I39" s="124">
        <f t="shared" si="0"/>
        <v>2</v>
      </c>
      <c r="J39" s="38"/>
      <c r="K39" s="38"/>
      <c r="L39" s="38"/>
      <c r="M39" s="38"/>
      <c r="N39" s="38"/>
      <c r="O39" s="38">
        <f t="shared" si="1"/>
        <v>1</v>
      </c>
      <c r="P39" s="38">
        <f t="shared" si="1"/>
        <v>1</v>
      </c>
      <c r="Q39" s="38">
        <f t="shared" si="1"/>
        <v>0</v>
      </c>
      <c r="R39" s="38">
        <f t="shared" si="1"/>
        <v>0</v>
      </c>
      <c r="S39" s="38">
        <f t="shared" si="1"/>
        <v>0</v>
      </c>
    </row>
    <row r="40" spans="1:19" x14ac:dyDescent="0.35">
      <c r="A40" s="124">
        <v>36</v>
      </c>
      <c r="B40" s="123" t="s">
        <v>187</v>
      </c>
      <c r="C40" s="123" t="s">
        <v>186</v>
      </c>
      <c r="D40" s="123" t="s">
        <v>326</v>
      </c>
      <c r="E40" s="123"/>
      <c r="F40" s="123"/>
      <c r="G40" s="123"/>
      <c r="H40" s="126"/>
      <c r="I40" s="124">
        <f t="shared" si="0"/>
        <v>1</v>
      </c>
      <c r="J40" s="38"/>
      <c r="K40" s="38"/>
      <c r="L40" s="38"/>
      <c r="M40" s="38"/>
      <c r="N40" s="38"/>
      <c r="O40" s="38">
        <f t="shared" si="1"/>
        <v>1</v>
      </c>
      <c r="P40" s="38">
        <f t="shared" si="1"/>
        <v>0</v>
      </c>
      <c r="Q40" s="38">
        <f t="shared" si="1"/>
        <v>0</v>
      </c>
      <c r="R40" s="38">
        <f t="shared" si="1"/>
        <v>0</v>
      </c>
      <c r="S40" s="38">
        <f t="shared" si="1"/>
        <v>0</v>
      </c>
    </row>
    <row r="41" spans="1:19" x14ac:dyDescent="0.35">
      <c r="A41" s="124">
        <v>37</v>
      </c>
      <c r="B41" s="123" t="s">
        <v>349</v>
      </c>
      <c r="C41" s="123" t="s">
        <v>188</v>
      </c>
      <c r="D41" s="123"/>
      <c r="E41" s="123" t="s">
        <v>326</v>
      </c>
      <c r="F41" s="123"/>
      <c r="G41" s="123"/>
      <c r="H41" s="126"/>
      <c r="I41" s="124">
        <f t="shared" si="0"/>
        <v>1</v>
      </c>
      <c r="J41" s="38"/>
      <c r="K41" s="38"/>
      <c r="L41" s="38"/>
      <c r="M41" s="38"/>
      <c r="N41" s="38"/>
      <c r="O41" s="38">
        <f t="shared" si="1"/>
        <v>0</v>
      </c>
      <c r="P41" s="38">
        <f t="shared" si="1"/>
        <v>1</v>
      </c>
      <c r="Q41" s="38">
        <f t="shared" si="1"/>
        <v>0</v>
      </c>
      <c r="R41" s="38">
        <f t="shared" si="1"/>
        <v>0</v>
      </c>
      <c r="S41" s="38">
        <f t="shared" si="1"/>
        <v>0</v>
      </c>
    </row>
    <row r="42" spans="1:19" x14ac:dyDescent="0.35">
      <c r="A42" s="124">
        <v>38</v>
      </c>
      <c r="B42" s="123" t="s">
        <v>166</v>
      </c>
      <c r="C42" s="123" t="s">
        <v>211</v>
      </c>
      <c r="D42" s="123"/>
      <c r="E42" s="123" t="s">
        <v>326</v>
      </c>
      <c r="F42" s="123"/>
      <c r="G42" s="123"/>
      <c r="H42" s="126"/>
      <c r="I42" s="124">
        <f t="shared" si="0"/>
        <v>1</v>
      </c>
      <c r="J42" s="38"/>
      <c r="K42" s="38"/>
      <c r="L42" s="38"/>
      <c r="M42" s="38"/>
      <c r="N42" s="38"/>
      <c r="O42" s="38">
        <f t="shared" si="1"/>
        <v>0</v>
      </c>
      <c r="P42" s="38">
        <f t="shared" si="1"/>
        <v>1</v>
      </c>
      <c r="Q42" s="38">
        <f t="shared" si="1"/>
        <v>0</v>
      </c>
      <c r="R42" s="38">
        <f t="shared" si="1"/>
        <v>0</v>
      </c>
      <c r="S42" s="38">
        <f t="shared" si="1"/>
        <v>0</v>
      </c>
    </row>
    <row r="43" spans="1:19" x14ac:dyDescent="0.35">
      <c r="A43" s="124">
        <v>39</v>
      </c>
      <c r="B43" s="123" t="s">
        <v>169</v>
      </c>
      <c r="C43" s="123" t="s">
        <v>189</v>
      </c>
      <c r="D43" s="123" t="s">
        <v>326</v>
      </c>
      <c r="E43" s="123" t="s">
        <v>326</v>
      </c>
      <c r="F43" s="123"/>
      <c r="G43" s="123" t="s">
        <v>326</v>
      </c>
      <c r="H43" s="126" t="s">
        <v>326</v>
      </c>
      <c r="I43" s="124">
        <f t="shared" si="0"/>
        <v>4</v>
      </c>
      <c r="J43" s="38"/>
      <c r="K43" s="38"/>
      <c r="L43" s="38"/>
      <c r="M43" s="38"/>
      <c r="N43" s="38"/>
      <c r="O43" s="38">
        <f t="shared" si="1"/>
        <v>1</v>
      </c>
      <c r="P43" s="38">
        <f t="shared" si="1"/>
        <v>1</v>
      </c>
      <c r="Q43" s="38">
        <f t="shared" si="1"/>
        <v>0</v>
      </c>
      <c r="R43" s="38">
        <f t="shared" si="1"/>
        <v>1</v>
      </c>
      <c r="S43" s="38">
        <f t="shared" si="1"/>
        <v>1</v>
      </c>
    </row>
    <row r="44" spans="1:19" x14ac:dyDescent="0.35">
      <c r="A44" s="124">
        <v>40</v>
      </c>
      <c r="B44" s="123" t="s">
        <v>191</v>
      </c>
      <c r="C44" s="123" t="s">
        <v>190</v>
      </c>
      <c r="D44" s="123" t="s">
        <v>326</v>
      </c>
      <c r="E44" s="123" t="s">
        <v>326</v>
      </c>
      <c r="F44" s="123"/>
      <c r="G44" s="123" t="s">
        <v>326</v>
      </c>
      <c r="H44" s="126" t="s">
        <v>326</v>
      </c>
      <c r="I44" s="124">
        <f t="shared" si="0"/>
        <v>4</v>
      </c>
      <c r="J44" s="38"/>
      <c r="K44" s="38"/>
      <c r="L44" s="38"/>
      <c r="M44" s="38"/>
      <c r="N44" s="38"/>
      <c r="O44" s="38">
        <f t="shared" si="1"/>
        <v>1</v>
      </c>
      <c r="P44" s="38">
        <f t="shared" si="1"/>
        <v>1</v>
      </c>
      <c r="Q44" s="38">
        <f t="shared" si="1"/>
        <v>0</v>
      </c>
      <c r="R44" s="38">
        <f t="shared" si="1"/>
        <v>1</v>
      </c>
      <c r="S44" s="38">
        <f t="shared" si="1"/>
        <v>1</v>
      </c>
    </row>
    <row r="45" spans="1:19" x14ac:dyDescent="0.35">
      <c r="A45" s="124">
        <v>41</v>
      </c>
      <c r="B45" s="123" t="s">
        <v>193</v>
      </c>
      <c r="C45" s="123" t="s">
        <v>192</v>
      </c>
      <c r="D45" s="123" t="s">
        <v>326</v>
      </c>
      <c r="E45" s="123" t="s">
        <v>326</v>
      </c>
      <c r="F45" s="123"/>
      <c r="G45" s="123"/>
      <c r="H45" s="126"/>
      <c r="I45" s="124">
        <f t="shared" si="0"/>
        <v>2</v>
      </c>
      <c r="J45" s="38"/>
      <c r="K45" s="38"/>
      <c r="L45" s="38"/>
      <c r="M45" s="38"/>
      <c r="N45" s="38"/>
      <c r="O45" s="38">
        <f t="shared" si="1"/>
        <v>1</v>
      </c>
      <c r="P45" s="38">
        <f t="shared" si="1"/>
        <v>1</v>
      </c>
      <c r="Q45" s="38">
        <f t="shared" si="1"/>
        <v>0</v>
      </c>
      <c r="R45" s="38">
        <f t="shared" si="1"/>
        <v>0</v>
      </c>
      <c r="S45" s="38">
        <f t="shared" si="1"/>
        <v>0</v>
      </c>
    </row>
    <row r="46" spans="1:19" x14ac:dyDescent="0.35">
      <c r="A46" s="124">
        <v>42</v>
      </c>
      <c r="B46" s="123" t="s">
        <v>164</v>
      </c>
      <c r="C46" s="123" t="s">
        <v>194</v>
      </c>
      <c r="D46" s="123" t="s">
        <v>326</v>
      </c>
      <c r="E46" s="123" t="s">
        <v>326</v>
      </c>
      <c r="F46" s="123"/>
      <c r="G46" s="123"/>
      <c r="H46" s="126"/>
      <c r="I46" s="124">
        <f t="shared" si="0"/>
        <v>2</v>
      </c>
      <c r="J46" s="38"/>
      <c r="K46" s="38"/>
      <c r="L46" s="38"/>
      <c r="M46" s="38"/>
      <c r="N46" s="38"/>
      <c r="O46" s="38">
        <f t="shared" si="1"/>
        <v>1</v>
      </c>
      <c r="P46" s="38">
        <f t="shared" si="1"/>
        <v>1</v>
      </c>
      <c r="Q46" s="38">
        <f t="shared" si="1"/>
        <v>0</v>
      </c>
      <c r="R46" s="38">
        <f t="shared" si="1"/>
        <v>0</v>
      </c>
      <c r="S46" s="38">
        <f t="shared" si="1"/>
        <v>0</v>
      </c>
    </row>
    <row r="47" spans="1:19" x14ac:dyDescent="0.35">
      <c r="A47" s="124">
        <v>43</v>
      </c>
      <c r="B47" s="123" t="s">
        <v>205</v>
      </c>
      <c r="C47" s="123" t="s">
        <v>339</v>
      </c>
      <c r="D47" s="123"/>
      <c r="E47" s="123" t="s">
        <v>326</v>
      </c>
      <c r="F47" s="123"/>
      <c r="G47" s="123"/>
      <c r="H47" s="126"/>
      <c r="I47" s="124">
        <f t="shared" si="0"/>
        <v>1</v>
      </c>
      <c r="J47" s="38"/>
      <c r="K47" s="38"/>
      <c r="L47" s="38"/>
      <c r="M47" s="38"/>
      <c r="N47" s="38"/>
      <c r="O47" s="38">
        <f t="shared" si="1"/>
        <v>0</v>
      </c>
      <c r="P47" s="38">
        <f t="shared" si="1"/>
        <v>1</v>
      </c>
      <c r="Q47" s="38">
        <f t="shared" si="1"/>
        <v>0</v>
      </c>
      <c r="R47" s="38">
        <f t="shared" si="1"/>
        <v>0</v>
      </c>
      <c r="S47" s="38">
        <f t="shared" si="1"/>
        <v>0</v>
      </c>
    </row>
    <row r="48" spans="1:19" x14ac:dyDescent="0.35">
      <c r="A48" s="124">
        <v>44</v>
      </c>
      <c r="B48" s="123" t="s">
        <v>166</v>
      </c>
      <c r="C48" s="123" t="s">
        <v>195</v>
      </c>
      <c r="D48" s="123" t="s">
        <v>326</v>
      </c>
      <c r="E48" s="123" t="s">
        <v>326</v>
      </c>
      <c r="F48" s="123" t="s">
        <v>326</v>
      </c>
      <c r="G48" s="123"/>
      <c r="H48" s="126"/>
      <c r="I48" s="124">
        <f t="shared" si="0"/>
        <v>3</v>
      </c>
      <c r="J48" s="38"/>
      <c r="K48" s="38"/>
      <c r="L48" s="38"/>
      <c r="M48" s="38"/>
      <c r="N48" s="38"/>
      <c r="O48" s="38">
        <f t="shared" si="1"/>
        <v>1</v>
      </c>
      <c r="P48" s="38">
        <f t="shared" si="1"/>
        <v>1</v>
      </c>
      <c r="Q48" s="38">
        <f t="shared" si="1"/>
        <v>1</v>
      </c>
      <c r="R48" s="38">
        <f t="shared" si="1"/>
        <v>0</v>
      </c>
      <c r="S48" s="38">
        <f t="shared" si="1"/>
        <v>0</v>
      </c>
    </row>
    <row r="49" spans="1:19" x14ac:dyDescent="0.35">
      <c r="A49" s="124">
        <v>45</v>
      </c>
      <c r="B49" s="123" t="s">
        <v>197</v>
      </c>
      <c r="C49" s="123" t="s">
        <v>196</v>
      </c>
      <c r="D49" s="123" t="s">
        <v>326</v>
      </c>
      <c r="E49" s="123" t="s">
        <v>326</v>
      </c>
      <c r="F49" s="123"/>
      <c r="G49" s="123" t="s">
        <v>326</v>
      </c>
      <c r="H49" s="126" t="s">
        <v>326</v>
      </c>
      <c r="I49" s="124">
        <f t="shared" si="0"/>
        <v>4</v>
      </c>
      <c r="J49" s="38"/>
      <c r="K49" s="38"/>
      <c r="L49" s="38"/>
      <c r="M49" s="38"/>
      <c r="N49" s="38"/>
      <c r="O49" s="38">
        <f t="shared" si="1"/>
        <v>1</v>
      </c>
      <c r="P49" s="38">
        <f t="shared" si="1"/>
        <v>1</v>
      </c>
      <c r="Q49" s="38">
        <f t="shared" si="1"/>
        <v>0</v>
      </c>
      <c r="R49" s="38">
        <f t="shared" si="1"/>
        <v>1</v>
      </c>
      <c r="S49" s="38">
        <f t="shared" si="1"/>
        <v>1</v>
      </c>
    </row>
    <row r="50" spans="1:19" x14ac:dyDescent="0.35">
      <c r="A50" s="124">
        <v>46</v>
      </c>
      <c r="B50" s="123" t="s">
        <v>335</v>
      </c>
      <c r="C50" s="123" t="s">
        <v>196</v>
      </c>
      <c r="D50" s="123" t="s">
        <v>326</v>
      </c>
      <c r="E50" s="123" t="s">
        <v>326</v>
      </c>
      <c r="F50" s="123"/>
      <c r="G50" s="123" t="s">
        <v>326</v>
      </c>
      <c r="H50" s="126" t="s">
        <v>326</v>
      </c>
      <c r="I50" s="124">
        <f t="shared" si="0"/>
        <v>4</v>
      </c>
      <c r="J50" s="38"/>
      <c r="K50" s="38"/>
      <c r="L50" s="38"/>
      <c r="M50" s="38"/>
      <c r="N50" s="38"/>
      <c r="O50" s="38">
        <f t="shared" si="1"/>
        <v>1</v>
      </c>
      <c r="P50" s="38">
        <f t="shared" si="1"/>
        <v>1</v>
      </c>
      <c r="Q50" s="38">
        <f t="shared" si="1"/>
        <v>0</v>
      </c>
      <c r="R50" s="38">
        <f t="shared" si="1"/>
        <v>1</v>
      </c>
      <c r="S50" s="38">
        <f t="shared" si="1"/>
        <v>1</v>
      </c>
    </row>
    <row r="51" spans="1:19" x14ac:dyDescent="0.35">
      <c r="A51" s="124">
        <v>47</v>
      </c>
      <c r="B51" s="123" t="s">
        <v>202</v>
      </c>
      <c r="C51" s="123" t="s">
        <v>340</v>
      </c>
      <c r="D51" s="123" t="s">
        <v>326</v>
      </c>
      <c r="E51" s="123" t="s">
        <v>326</v>
      </c>
      <c r="F51" s="123"/>
      <c r="G51" s="123"/>
      <c r="H51" s="126"/>
      <c r="I51" s="124">
        <f t="shared" si="0"/>
        <v>2</v>
      </c>
      <c r="J51" s="38"/>
      <c r="K51" s="38"/>
      <c r="L51" s="38"/>
      <c r="M51" s="38"/>
      <c r="N51" s="38"/>
      <c r="O51" s="38">
        <f t="shared" si="1"/>
        <v>1</v>
      </c>
      <c r="P51" s="38">
        <f t="shared" si="1"/>
        <v>1</v>
      </c>
      <c r="Q51" s="38">
        <f t="shared" si="1"/>
        <v>0</v>
      </c>
      <c r="R51" s="38">
        <f t="shared" si="1"/>
        <v>0</v>
      </c>
      <c r="S51" s="38">
        <f t="shared" si="1"/>
        <v>0</v>
      </c>
    </row>
    <row r="52" spans="1:19" x14ac:dyDescent="0.35">
      <c r="A52" s="124">
        <v>48</v>
      </c>
      <c r="B52" s="123" t="s">
        <v>147</v>
      </c>
      <c r="C52" s="123" t="s">
        <v>198</v>
      </c>
      <c r="D52" s="123" t="s">
        <v>326</v>
      </c>
      <c r="E52" s="123" t="s">
        <v>326</v>
      </c>
      <c r="F52" s="123"/>
      <c r="G52" s="123" t="s">
        <v>326</v>
      </c>
      <c r="H52" s="126" t="s">
        <v>326</v>
      </c>
      <c r="I52" s="124">
        <f t="shared" si="0"/>
        <v>4</v>
      </c>
      <c r="J52" s="38"/>
      <c r="K52" s="38"/>
      <c r="L52" s="38"/>
      <c r="M52" s="38"/>
      <c r="N52" s="38"/>
      <c r="O52" s="38">
        <f t="shared" si="1"/>
        <v>1</v>
      </c>
      <c r="P52" s="38">
        <f t="shared" si="1"/>
        <v>1</v>
      </c>
      <c r="Q52" s="38">
        <f t="shared" si="1"/>
        <v>0</v>
      </c>
      <c r="R52" s="38">
        <f t="shared" si="1"/>
        <v>1</v>
      </c>
      <c r="S52" s="38">
        <f t="shared" si="1"/>
        <v>1</v>
      </c>
    </row>
    <row r="53" spans="1:19" x14ac:dyDescent="0.35">
      <c r="A53" s="124">
        <v>49</v>
      </c>
      <c r="B53" s="123" t="s">
        <v>167</v>
      </c>
      <c r="C53" s="123" t="s">
        <v>199</v>
      </c>
      <c r="D53" s="123" t="s">
        <v>326</v>
      </c>
      <c r="E53" s="123"/>
      <c r="F53" s="123" t="s">
        <v>326</v>
      </c>
      <c r="G53" s="123" t="s">
        <v>326</v>
      </c>
      <c r="H53" s="126" t="s">
        <v>326</v>
      </c>
      <c r="I53" s="124">
        <f t="shared" si="0"/>
        <v>4</v>
      </c>
      <c r="J53" s="38"/>
      <c r="K53" s="38"/>
      <c r="L53" s="38"/>
      <c r="M53" s="38"/>
      <c r="N53" s="38"/>
      <c r="O53" s="38">
        <f t="shared" si="1"/>
        <v>1</v>
      </c>
      <c r="P53" s="38">
        <f t="shared" si="1"/>
        <v>0</v>
      </c>
      <c r="Q53" s="38">
        <f t="shared" si="1"/>
        <v>1</v>
      </c>
      <c r="R53" s="38">
        <f t="shared" si="1"/>
        <v>1</v>
      </c>
      <c r="S53" s="38">
        <f t="shared" si="1"/>
        <v>1</v>
      </c>
    </row>
    <row r="54" spans="1:19" x14ac:dyDescent="0.35">
      <c r="A54" s="124">
        <v>50</v>
      </c>
      <c r="B54" s="123" t="s">
        <v>341</v>
      </c>
      <c r="C54" s="123" t="s">
        <v>200</v>
      </c>
      <c r="D54" s="123" t="s">
        <v>326</v>
      </c>
      <c r="E54" s="123" t="s">
        <v>326</v>
      </c>
      <c r="F54" s="123" t="s">
        <v>326</v>
      </c>
      <c r="G54" s="123"/>
      <c r="H54" s="126"/>
      <c r="I54" s="124">
        <f t="shared" si="0"/>
        <v>3</v>
      </c>
      <c r="J54" s="38"/>
      <c r="K54" s="38"/>
      <c r="L54" s="38"/>
      <c r="M54" s="38"/>
      <c r="N54" s="38"/>
      <c r="O54" s="38">
        <f t="shared" si="1"/>
        <v>1</v>
      </c>
      <c r="P54" s="38">
        <f t="shared" si="1"/>
        <v>1</v>
      </c>
      <c r="Q54" s="38">
        <f t="shared" si="1"/>
        <v>1</v>
      </c>
      <c r="R54" s="38">
        <f t="shared" si="1"/>
        <v>0</v>
      </c>
      <c r="S54" s="38">
        <f t="shared" si="1"/>
        <v>0</v>
      </c>
    </row>
    <row r="55" spans="1:19" x14ac:dyDescent="0.35">
      <c r="A55" s="124">
        <v>51</v>
      </c>
      <c r="B55" s="123" t="s">
        <v>197</v>
      </c>
      <c r="C55" s="123" t="s">
        <v>201</v>
      </c>
      <c r="D55" s="123" t="s">
        <v>326</v>
      </c>
      <c r="E55" s="123" t="s">
        <v>326</v>
      </c>
      <c r="F55" s="123"/>
      <c r="G55" s="123"/>
      <c r="H55" s="126"/>
      <c r="I55" s="124">
        <f t="shared" si="0"/>
        <v>2</v>
      </c>
      <c r="J55" s="38"/>
      <c r="K55" s="38"/>
      <c r="L55" s="38"/>
      <c r="M55" s="38"/>
      <c r="N55" s="38"/>
      <c r="O55" s="38">
        <f t="shared" si="1"/>
        <v>1</v>
      </c>
      <c r="P55" s="38">
        <f t="shared" si="1"/>
        <v>1</v>
      </c>
      <c r="Q55" s="38">
        <f t="shared" si="1"/>
        <v>0</v>
      </c>
      <c r="R55" s="38">
        <f t="shared" si="1"/>
        <v>0</v>
      </c>
      <c r="S55" s="38">
        <f t="shared" si="1"/>
        <v>0</v>
      </c>
    </row>
    <row r="56" spans="1:19" x14ac:dyDescent="0.35">
      <c r="A56" s="124">
        <v>52</v>
      </c>
      <c r="B56" s="123" t="s">
        <v>342</v>
      </c>
      <c r="C56" s="123" t="s">
        <v>343</v>
      </c>
      <c r="D56" s="123" t="s">
        <v>326</v>
      </c>
      <c r="E56" s="123"/>
      <c r="F56" s="123"/>
      <c r="G56" s="123"/>
      <c r="H56" s="126"/>
      <c r="I56" s="124">
        <f t="shared" si="0"/>
        <v>1</v>
      </c>
      <c r="J56" s="38"/>
      <c r="K56" s="38"/>
      <c r="L56" s="38"/>
      <c r="M56" s="38"/>
      <c r="N56" s="38"/>
      <c r="O56" s="38">
        <f t="shared" si="1"/>
        <v>1</v>
      </c>
      <c r="P56" s="38">
        <f t="shared" si="1"/>
        <v>0</v>
      </c>
      <c r="Q56" s="38">
        <f t="shared" si="1"/>
        <v>0</v>
      </c>
      <c r="R56" s="38">
        <f t="shared" si="1"/>
        <v>0</v>
      </c>
      <c r="S56" s="38">
        <f t="shared" si="1"/>
        <v>0</v>
      </c>
    </row>
    <row r="57" spans="1:19" x14ac:dyDescent="0.35">
      <c r="A57" s="124">
        <v>53</v>
      </c>
      <c r="B57" s="123" t="s">
        <v>204</v>
      </c>
      <c r="C57" s="123" t="s">
        <v>203</v>
      </c>
      <c r="D57" s="123" t="s">
        <v>326</v>
      </c>
      <c r="E57" s="123"/>
      <c r="F57" s="123"/>
      <c r="G57" s="123"/>
      <c r="H57" s="126"/>
      <c r="I57" s="124">
        <f t="shared" si="0"/>
        <v>1</v>
      </c>
      <c r="J57" s="38"/>
      <c r="K57" s="38"/>
      <c r="L57" s="38"/>
      <c r="M57" s="38"/>
      <c r="N57" s="38"/>
      <c r="O57" s="38">
        <f t="shared" ref="O57:S57" si="2">IF(D57="x",1,0)</f>
        <v>1</v>
      </c>
      <c r="P57" s="38">
        <f t="shared" si="2"/>
        <v>0</v>
      </c>
      <c r="Q57" s="38">
        <f t="shared" si="2"/>
        <v>0</v>
      </c>
      <c r="R57" s="38">
        <f t="shared" si="2"/>
        <v>0</v>
      </c>
      <c r="S57" s="38">
        <f t="shared" si="2"/>
        <v>0</v>
      </c>
    </row>
    <row r="58" spans="1:19" x14ac:dyDescent="0.35">
      <c r="A58" s="123"/>
      <c r="B58" s="123"/>
      <c r="C58" s="123"/>
      <c r="D58" s="123"/>
      <c r="E58" s="123"/>
      <c r="F58" s="123"/>
      <c r="G58" s="123"/>
      <c r="H58" s="126"/>
      <c r="I58" s="123"/>
    </row>
    <row r="59" spans="1:19" ht="15" thickBot="1" x14ac:dyDescent="0.4">
      <c r="A59" s="127">
        <f>MAX(A3:A57)</f>
        <v>53</v>
      </c>
      <c r="B59" s="128"/>
      <c r="C59" s="128"/>
      <c r="D59" s="127">
        <f>COUNTIF(D3:D57,"x")</f>
        <v>46</v>
      </c>
      <c r="E59" s="127">
        <f>COUNTIF(E3:E57,"x")</f>
        <v>35</v>
      </c>
      <c r="F59" s="127">
        <f t="shared" ref="F59:H59" si="3">COUNTIF(F3:F57,"x")</f>
        <v>11</v>
      </c>
      <c r="G59" s="127">
        <f t="shared" si="3"/>
        <v>16</v>
      </c>
      <c r="H59" s="129">
        <f t="shared" si="3"/>
        <v>13</v>
      </c>
      <c r="I59" s="130">
        <f>SUM(I4:I58)</f>
        <v>121</v>
      </c>
      <c r="J59" s="38"/>
      <c r="K59" s="38"/>
      <c r="L59" s="38"/>
      <c r="M59" s="38"/>
      <c r="N59" s="38"/>
    </row>
    <row r="60" spans="1:19" x14ac:dyDescent="0.35">
      <c r="B60" s="51">
        <f>I59/A59</f>
        <v>2.2830188679245285</v>
      </c>
      <c r="C60" s="5" t="s">
        <v>344</v>
      </c>
    </row>
    <row r="62" spans="1:19" x14ac:dyDescent="0.35">
      <c r="A62" s="51">
        <v>2022</v>
      </c>
    </row>
    <row r="63" spans="1:19" x14ac:dyDescent="0.35">
      <c r="A63" s="51">
        <v>23</v>
      </c>
      <c r="D63" s="51">
        <v>13</v>
      </c>
      <c r="E63" s="51">
        <v>6</v>
      </c>
      <c r="F63" s="51">
        <v>7</v>
      </c>
      <c r="G63" s="51">
        <v>13</v>
      </c>
      <c r="H63" s="51">
        <v>11</v>
      </c>
      <c r="I63" s="51">
        <v>50</v>
      </c>
    </row>
    <row r="64" spans="1:19" x14ac:dyDescent="0.35">
      <c r="B64" s="51">
        <f>I63/A63</f>
        <v>2.1739130434782608</v>
      </c>
      <c r="C64" s="5" t="s">
        <v>344</v>
      </c>
    </row>
  </sheetData>
  <mergeCells count="2">
    <mergeCell ref="A1:B1"/>
    <mergeCell ref="D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DE7FB-EF31-42F5-9B83-93FED643514F}">
  <dimension ref="A1:U159"/>
  <sheetViews>
    <sheetView tabSelected="1" workbookViewId="0">
      <pane xSplit="2" ySplit="1" topLeftCell="C126" activePane="bottomRight" state="frozen"/>
      <selection pane="topRight" activeCell="C1" sqref="C1"/>
      <selection pane="bottomLeft" activeCell="A2" sqref="A2"/>
      <selection pane="bottomRight" activeCell="K143" sqref="K143"/>
    </sheetView>
  </sheetViews>
  <sheetFormatPr defaultRowHeight="14.5" x14ac:dyDescent="0.35"/>
  <cols>
    <col min="1" max="1" width="8.7265625" style="7"/>
    <col min="2" max="2" width="30.6328125" customWidth="1"/>
    <col min="3" max="3" width="22.453125" customWidth="1"/>
    <col min="4" max="4" width="33.36328125" customWidth="1"/>
    <col min="6" max="6" width="10.08984375" customWidth="1"/>
    <col min="9" max="18" width="8.7265625" style="51"/>
    <col min="19" max="19" width="11.54296875" style="51" bestFit="1" customWidth="1"/>
    <col min="20" max="20" width="8.7265625" style="51"/>
  </cols>
  <sheetData>
    <row r="1" spans="1:20" x14ac:dyDescent="0.35">
      <c r="A1" s="86" t="s">
        <v>79</v>
      </c>
      <c r="B1" s="85" t="s">
        <v>7</v>
      </c>
      <c r="C1" s="86" t="s">
        <v>1</v>
      </c>
      <c r="D1" s="85" t="s">
        <v>122</v>
      </c>
      <c r="E1" s="86" t="s">
        <v>123</v>
      </c>
      <c r="F1" s="86" t="s">
        <v>65</v>
      </c>
      <c r="G1" s="6" t="s">
        <v>69</v>
      </c>
      <c r="H1" s="6" t="s">
        <v>70</v>
      </c>
      <c r="I1" s="87" t="s">
        <v>33</v>
      </c>
      <c r="J1" s="88" t="s">
        <v>71</v>
      </c>
      <c r="K1" s="89" t="s">
        <v>6</v>
      </c>
      <c r="L1" s="90" t="s">
        <v>72</v>
      </c>
      <c r="M1" s="91" t="s">
        <v>58</v>
      </c>
      <c r="N1" s="92" t="s">
        <v>5</v>
      </c>
      <c r="O1" s="93" t="s">
        <v>13</v>
      </c>
      <c r="P1" s="94" t="s">
        <v>17</v>
      </c>
      <c r="Q1" s="95" t="s">
        <v>38</v>
      </c>
      <c r="R1" s="96" t="s">
        <v>10</v>
      </c>
      <c r="S1" s="8" t="s">
        <v>73</v>
      </c>
      <c r="T1" s="106" t="s">
        <v>257</v>
      </c>
    </row>
    <row r="2" spans="1:20" ht="15.5" x14ac:dyDescent="0.35">
      <c r="A2" s="183">
        <v>1</v>
      </c>
      <c r="B2" s="114" t="s">
        <v>125</v>
      </c>
      <c r="C2" s="132">
        <v>45276</v>
      </c>
      <c r="D2" s="203" t="s">
        <v>670</v>
      </c>
      <c r="E2" s="195" t="s">
        <v>13</v>
      </c>
      <c r="F2" s="197"/>
      <c r="G2" s="34" t="s">
        <v>10</v>
      </c>
      <c r="R2" s="154">
        <v>1</v>
      </c>
    </row>
    <row r="3" spans="1:20" ht="15.5" x14ac:dyDescent="0.35">
      <c r="A3" s="184"/>
      <c r="B3" s="138" t="s">
        <v>126</v>
      </c>
      <c r="C3" s="133" t="s">
        <v>217</v>
      </c>
      <c r="D3" s="204"/>
      <c r="E3" s="195"/>
      <c r="F3" s="198"/>
    </row>
    <row r="4" spans="1:20" ht="15.5" x14ac:dyDescent="0.35">
      <c r="A4" s="185"/>
      <c r="B4" s="139" t="s">
        <v>127</v>
      </c>
      <c r="C4" s="134" t="s">
        <v>12</v>
      </c>
      <c r="D4" s="205"/>
      <c r="E4" s="196"/>
      <c r="F4" s="199"/>
      <c r="H4" s="92" t="s">
        <v>5</v>
      </c>
      <c r="N4" s="153">
        <v>1</v>
      </c>
    </row>
    <row r="5" spans="1:20" ht="15.5" x14ac:dyDescent="0.35">
      <c r="A5" s="183">
        <v>2</v>
      </c>
      <c r="B5" s="152" t="s">
        <v>247</v>
      </c>
      <c r="C5" s="132">
        <v>45276</v>
      </c>
      <c r="D5" s="149" t="s">
        <v>671</v>
      </c>
      <c r="E5" s="195" t="s">
        <v>13</v>
      </c>
      <c r="F5" s="197"/>
      <c r="G5" s="106" t="s">
        <v>258</v>
      </c>
      <c r="H5" s="51"/>
      <c r="T5" s="154">
        <v>1</v>
      </c>
    </row>
    <row r="6" spans="1:20" ht="15.5" x14ac:dyDescent="0.35">
      <c r="A6" s="184"/>
      <c r="B6" s="152" t="s">
        <v>51</v>
      </c>
      <c r="C6" s="133" t="s">
        <v>9</v>
      </c>
      <c r="D6" s="149" t="s">
        <v>542</v>
      </c>
      <c r="E6" s="195"/>
      <c r="F6" s="198"/>
      <c r="H6" s="51"/>
    </row>
    <row r="7" spans="1:20" ht="15.5" x14ac:dyDescent="0.35">
      <c r="A7" s="185"/>
      <c r="B7" s="152" t="s">
        <v>541</v>
      </c>
      <c r="C7" s="134" t="s">
        <v>16</v>
      </c>
      <c r="D7" s="149" t="s">
        <v>672</v>
      </c>
      <c r="E7" s="196"/>
      <c r="F7" s="199"/>
      <c r="H7" s="106" t="s">
        <v>256</v>
      </c>
      <c r="T7" s="153">
        <v>1</v>
      </c>
    </row>
    <row r="8" spans="1:20" ht="15.5" x14ac:dyDescent="0.35">
      <c r="A8" s="186">
        <v>3</v>
      </c>
      <c r="B8" s="115" t="s">
        <v>21</v>
      </c>
      <c r="C8" s="135">
        <v>45276</v>
      </c>
      <c r="D8" s="206" t="s">
        <v>673</v>
      </c>
      <c r="E8" s="189" t="s">
        <v>72</v>
      </c>
      <c r="F8" s="192"/>
      <c r="G8" s="105" t="s">
        <v>71</v>
      </c>
      <c r="J8" s="153">
        <v>1</v>
      </c>
    </row>
    <row r="9" spans="1:20" ht="15.5" x14ac:dyDescent="0.35">
      <c r="A9" s="187"/>
      <c r="B9" s="140" t="s">
        <v>22</v>
      </c>
      <c r="C9" s="136" t="s">
        <v>301</v>
      </c>
      <c r="D9" s="207"/>
      <c r="E9" s="190"/>
      <c r="F9" s="193"/>
    </row>
    <row r="10" spans="1:20" ht="15.5" x14ac:dyDescent="0.35">
      <c r="A10" s="188"/>
      <c r="B10" s="141">
        <v>825000</v>
      </c>
      <c r="C10" s="137" t="s">
        <v>12</v>
      </c>
      <c r="D10" s="208"/>
      <c r="E10" s="191"/>
      <c r="F10" s="194"/>
      <c r="H10" s="34" t="s">
        <v>10</v>
      </c>
      <c r="R10" s="154">
        <v>1</v>
      </c>
    </row>
    <row r="11" spans="1:20" ht="15.5" x14ac:dyDescent="0.35">
      <c r="A11" s="183">
        <v>4</v>
      </c>
      <c r="B11" s="114" t="s">
        <v>115</v>
      </c>
      <c r="C11" s="132">
        <v>45276</v>
      </c>
      <c r="D11" s="203" t="s">
        <v>674</v>
      </c>
      <c r="E11" s="200" t="s">
        <v>71</v>
      </c>
      <c r="F11" s="197"/>
      <c r="G11" s="92" t="s">
        <v>5</v>
      </c>
      <c r="N11" s="154">
        <v>1</v>
      </c>
    </row>
    <row r="12" spans="1:20" ht="15.5" x14ac:dyDescent="0.35">
      <c r="A12" s="184"/>
      <c r="B12" s="138" t="s">
        <v>8</v>
      </c>
      <c r="C12" s="133" t="s">
        <v>15</v>
      </c>
      <c r="D12" s="204"/>
      <c r="E12" s="201"/>
      <c r="F12" s="198"/>
    </row>
    <row r="13" spans="1:20" ht="15.5" x14ac:dyDescent="0.35">
      <c r="A13" s="185"/>
      <c r="B13" s="139">
        <v>573125</v>
      </c>
      <c r="C13" s="134" t="s">
        <v>16</v>
      </c>
      <c r="D13" s="205"/>
      <c r="E13" s="202"/>
      <c r="F13" s="199"/>
      <c r="H13" s="34" t="s">
        <v>10</v>
      </c>
      <c r="R13" s="153">
        <v>1</v>
      </c>
    </row>
    <row r="14" spans="1:20" ht="15.5" x14ac:dyDescent="0.35">
      <c r="A14" s="186">
        <v>5</v>
      </c>
      <c r="B14" s="115" t="s">
        <v>218</v>
      </c>
      <c r="C14" s="135">
        <v>45276</v>
      </c>
      <c r="D14" s="206" t="s">
        <v>675</v>
      </c>
      <c r="E14" s="218" t="s">
        <v>10</v>
      </c>
      <c r="F14" s="192"/>
      <c r="G14" s="102" t="s">
        <v>13</v>
      </c>
      <c r="O14" s="153">
        <v>1</v>
      </c>
    </row>
    <row r="15" spans="1:20" ht="15.5" x14ac:dyDescent="0.35">
      <c r="A15" s="187"/>
      <c r="B15" s="140" t="s">
        <v>219</v>
      </c>
      <c r="C15" s="136" t="s">
        <v>221</v>
      </c>
      <c r="D15" s="207"/>
      <c r="E15" s="219"/>
      <c r="F15" s="193"/>
    </row>
    <row r="16" spans="1:20" ht="15.5" x14ac:dyDescent="0.35">
      <c r="A16" s="188"/>
      <c r="B16" s="141">
        <v>1050000</v>
      </c>
      <c r="C16" s="137" t="s">
        <v>16</v>
      </c>
      <c r="D16" s="208"/>
      <c r="E16" s="220"/>
      <c r="F16" s="194"/>
      <c r="H16" s="105" t="s">
        <v>71</v>
      </c>
      <c r="J16" s="154">
        <v>1</v>
      </c>
    </row>
    <row r="17" spans="1:18" ht="15.5" x14ac:dyDescent="0.35">
      <c r="A17" s="183">
        <v>6</v>
      </c>
      <c r="B17" s="114" t="s">
        <v>220</v>
      </c>
      <c r="C17" s="132">
        <v>45276</v>
      </c>
      <c r="D17" s="203" t="s">
        <v>676</v>
      </c>
      <c r="E17" s="209" t="s">
        <v>33</v>
      </c>
      <c r="F17" s="197"/>
      <c r="G17" s="102" t="s">
        <v>13</v>
      </c>
      <c r="O17" s="154">
        <v>1</v>
      </c>
    </row>
    <row r="18" spans="1:18" ht="15.5" x14ac:dyDescent="0.35">
      <c r="A18" s="184"/>
      <c r="B18" s="138" t="s">
        <v>131</v>
      </c>
      <c r="C18" s="133" t="s">
        <v>224</v>
      </c>
      <c r="D18" s="204"/>
      <c r="E18" s="210"/>
      <c r="F18" s="198"/>
    </row>
    <row r="19" spans="1:18" ht="15.5" x14ac:dyDescent="0.35">
      <c r="A19" s="185"/>
      <c r="B19" s="139" t="s">
        <v>127</v>
      </c>
      <c r="C19" s="134" t="s">
        <v>16</v>
      </c>
      <c r="D19" s="205"/>
      <c r="E19" s="211"/>
      <c r="F19" s="199"/>
      <c r="H19" s="13" t="s">
        <v>17</v>
      </c>
      <c r="P19" s="153">
        <v>1</v>
      </c>
    </row>
    <row r="20" spans="1:18" ht="15.5" x14ac:dyDescent="0.35">
      <c r="A20" s="186">
        <v>7</v>
      </c>
      <c r="B20" s="115" t="s">
        <v>36</v>
      </c>
      <c r="C20" s="135">
        <v>45276</v>
      </c>
      <c r="D20" s="206" t="s">
        <v>677</v>
      </c>
      <c r="E20" s="209" t="s">
        <v>33</v>
      </c>
      <c r="F20" s="192"/>
      <c r="G20" s="103" t="s">
        <v>58</v>
      </c>
      <c r="M20" s="153">
        <v>1</v>
      </c>
    </row>
    <row r="21" spans="1:18" ht="15.5" x14ac:dyDescent="0.35">
      <c r="A21" s="187"/>
      <c r="B21" s="140" t="s">
        <v>37</v>
      </c>
      <c r="C21" s="136" t="s">
        <v>225</v>
      </c>
      <c r="D21" s="207"/>
      <c r="E21" s="210"/>
      <c r="F21" s="193"/>
    </row>
    <row r="22" spans="1:18" ht="15.5" x14ac:dyDescent="0.35">
      <c r="A22" s="188"/>
      <c r="B22" s="141">
        <v>2200000</v>
      </c>
      <c r="C22" s="137" t="s">
        <v>12</v>
      </c>
      <c r="D22" s="208"/>
      <c r="E22" s="211"/>
      <c r="F22" s="194"/>
      <c r="H22" s="13" t="s">
        <v>17</v>
      </c>
      <c r="P22" s="154">
        <v>1</v>
      </c>
    </row>
    <row r="23" spans="1:18" ht="45" customHeight="1" x14ac:dyDescent="0.35">
      <c r="A23" s="183">
        <v>8</v>
      </c>
      <c r="B23" s="114" t="s">
        <v>539</v>
      </c>
      <c r="C23" s="132">
        <v>45278</v>
      </c>
      <c r="D23" s="203" t="s">
        <v>703</v>
      </c>
      <c r="E23" s="212" t="s">
        <v>5</v>
      </c>
      <c r="F23" s="215" t="s">
        <v>662</v>
      </c>
      <c r="G23" s="105" t="s">
        <v>71</v>
      </c>
      <c r="J23" s="159">
        <v>1</v>
      </c>
    </row>
    <row r="24" spans="1:18" ht="45" customHeight="1" x14ac:dyDescent="0.35">
      <c r="A24" s="184"/>
      <c r="B24" s="138" t="s">
        <v>48</v>
      </c>
      <c r="C24" s="133" t="s">
        <v>25</v>
      </c>
      <c r="D24" s="204"/>
      <c r="E24" s="213"/>
      <c r="F24" s="216"/>
    </row>
    <row r="25" spans="1:18" ht="45" customHeight="1" x14ac:dyDescent="0.35">
      <c r="A25" s="185"/>
      <c r="B25" s="139">
        <v>225000</v>
      </c>
      <c r="C25" s="134" t="s">
        <v>12</v>
      </c>
      <c r="D25" s="205"/>
      <c r="E25" s="214"/>
      <c r="F25" s="217"/>
      <c r="H25" s="34" t="s">
        <v>10</v>
      </c>
      <c r="R25" s="160">
        <v>1</v>
      </c>
    </row>
    <row r="26" spans="1:18" ht="15.5" x14ac:dyDescent="0.35">
      <c r="A26" s="186">
        <v>9</v>
      </c>
      <c r="B26" s="115" t="s">
        <v>93</v>
      </c>
      <c r="C26" s="135">
        <v>45279</v>
      </c>
      <c r="D26" s="206" t="s">
        <v>704</v>
      </c>
      <c r="E26" s="200" t="s">
        <v>71</v>
      </c>
      <c r="F26" s="192"/>
      <c r="G26" s="99" t="s">
        <v>72</v>
      </c>
      <c r="L26" s="153">
        <v>1</v>
      </c>
    </row>
    <row r="27" spans="1:18" ht="15.5" x14ac:dyDescent="0.35">
      <c r="A27" s="187"/>
      <c r="B27" s="140" t="s">
        <v>124</v>
      </c>
      <c r="C27" s="136" t="s">
        <v>23</v>
      </c>
      <c r="D27" s="207"/>
      <c r="E27" s="201"/>
      <c r="F27" s="193"/>
    </row>
    <row r="28" spans="1:18" ht="15.5" x14ac:dyDescent="0.35">
      <c r="A28" s="188"/>
      <c r="B28" s="141">
        <v>650000</v>
      </c>
      <c r="C28" s="137" t="s">
        <v>12</v>
      </c>
      <c r="D28" s="208"/>
      <c r="E28" s="202"/>
      <c r="F28" s="194"/>
      <c r="H28" s="34" t="s">
        <v>10</v>
      </c>
      <c r="R28" s="154">
        <v>1</v>
      </c>
    </row>
    <row r="29" spans="1:18" ht="15.5" x14ac:dyDescent="0.35">
      <c r="A29" s="183">
        <v>10</v>
      </c>
      <c r="B29" s="114" t="s">
        <v>78</v>
      </c>
      <c r="C29" s="132">
        <v>45281</v>
      </c>
      <c r="D29" s="203" t="s">
        <v>705</v>
      </c>
      <c r="E29" s="218" t="s">
        <v>10</v>
      </c>
      <c r="F29" s="197"/>
      <c r="G29" s="99" t="s">
        <v>72</v>
      </c>
      <c r="L29" s="153">
        <v>1</v>
      </c>
    </row>
    <row r="30" spans="1:18" ht="15.5" x14ac:dyDescent="0.35">
      <c r="A30" s="184"/>
      <c r="B30" s="138" t="s">
        <v>28</v>
      </c>
      <c r="C30" s="133" t="s">
        <v>30</v>
      </c>
      <c r="D30" s="204"/>
      <c r="E30" s="219"/>
      <c r="F30" s="198"/>
    </row>
    <row r="31" spans="1:18" ht="15.5" x14ac:dyDescent="0.35">
      <c r="A31" s="185"/>
      <c r="B31" s="139">
        <v>900000</v>
      </c>
      <c r="C31" s="134" t="s">
        <v>12</v>
      </c>
      <c r="D31" s="205"/>
      <c r="E31" s="220"/>
      <c r="F31" s="199"/>
      <c r="H31" s="27" t="s">
        <v>33</v>
      </c>
      <c r="I31" s="154">
        <v>1</v>
      </c>
    </row>
    <row r="32" spans="1:18" ht="15.5" x14ac:dyDescent="0.35">
      <c r="A32" s="186">
        <v>11</v>
      </c>
      <c r="B32" s="115" t="s">
        <v>100</v>
      </c>
      <c r="C32" s="135">
        <v>45282</v>
      </c>
      <c r="D32" s="206" t="s">
        <v>706</v>
      </c>
      <c r="E32" s="221" t="s">
        <v>17</v>
      </c>
      <c r="F32" s="192"/>
      <c r="G32" s="103" t="s">
        <v>58</v>
      </c>
      <c r="M32" s="154">
        <v>1</v>
      </c>
    </row>
    <row r="33" spans="1:18" ht="15.5" x14ac:dyDescent="0.35">
      <c r="A33" s="187"/>
      <c r="B33" s="140" t="s">
        <v>55</v>
      </c>
      <c r="C33" s="136" t="s">
        <v>226</v>
      </c>
      <c r="D33" s="207"/>
      <c r="E33" s="222"/>
      <c r="F33" s="193"/>
    </row>
    <row r="34" spans="1:18" ht="15.5" x14ac:dyDescent="0.35">
      <c r="A34" s="188"/>
      <c r="B34" s="141">
        <v>1125000</v>
      </c>
      <c r="C34" s="137" t="s">
        <v>12</v>
      </c>
      <c r="D34" s="208"/>
      <c r="E34" s="223"/>
      <c r="F34" s="194"/>
      <c r="H34" s="27" t="s">
        <v>33</v>
      </c>
      <c r="I34" s="153">
        <v>1</v>
      </c>
    </row>
    <row r="35" spans="1:18" ht="15.5" x14ac:dyDescent="0.35">
      <c r="A35" s="183">
        <v>12</v>
      </c>
      <c r="B35" s="114" t="s">
        <v>18</v>
      </c>
      <c r="C35" s="132">
        <v>45283</v>
      </c>
      <c r="D35" s="203" t="s">
        <v>707</v>
      </c>
      <c r="E35" s="189" t="s">
        <v>72</v>
      </c>
      <c r="F35" s="197"/>
      <c r="G35" s="34" t="s">
        <v>10</v>
      </c>
      <c r="R35" s="154">
        <v>1</v>
      </c>
    </row>
    <row r="36" spans="1:18" ht="15.5" x14ac:dyDescent="0.35">
      <c r="A36" s="184"/>
      <c r="B36" s="138" t="s">
        <v>19</v>
      </c>
      <c r="C36" s="133" t="s">
        <v>9</v>
      </c>
      <c r="D36" s="204"/>
      <c r="E36" s="190"/>
      <c r="F36" s="198"/>
    </row>
    <row r="37" spans="1:18" ht="15.5" x14ac:dyDescent="0.35">
      <c r="A37" s="185"/>
      <c r="B37" s="139">
        <v>300000</v>
      </c>
      <c r="C37" s="134" t="s">
        <v>12</v>
      </c>
      <c r="D37" s="205"/>
      <c r="E37" s="191"/>
      <c r="F37" s="199"/>
      <c r="H37" s="92" t="s">
        <v>5</v>
      </c>
      <c r="N37" s="153">
        <v>1</v>
      </c>
    </row>
    <row r="38" spans="1:18" ht="15.5" x14ac:dyDescent="0.35">
      <c r="A38" s="186">
        <v>13</v>
      </c>
      <c r="B38" s="115" t="s">
        <v>46</v>
      </c>
      <c r="C38" s="135">
        <v>45283</v>
      </c>
      <c r="D38" s="206" t="s">
        <v>708</v>
      </c>
      <c r="E38" s="195" t="s">
        <v>13</v>
      </c>
      <c r="F38" s="192"/>
      <c r="G38" s="34" t="s">
        <v>10</v>
      </c>
      <c r="R38" s="154">
        <v>1</v>
      </c>
    </row>
    <row r="39" spans="1:18" ht="15.5" x14ac:dyDescent="0.35">
      <c r="A39" s="187"/>
      <c r="B39" s="140" t="s">
        <v>47</v>
      </c>
      <c r="C39" s="136" t="s">
        <v>9</v>
      </c>
      <c r="D39" s="207"/>
      <c r="E39" s="195"/>
      <c r="F39" s="193"/>
    </row>
    <row r="40" spans="1:18" ht="15.5" x14ac:dyDescent="0.35">
      <c r="A40" s="188"/>
      <c r="B40" s="141">
        <v>1374545</v>
      </c>
      <c r="C40" s="137" t="s">
        <v>16</v>
      </c>
      <c r="D40" s="208"/>
      <c r="E40" s="196"/>
      <c r="F40" s="194"/>
      <c r="H40" s="27" t="s">
        <v>33</v>
      </c>
      <c r="I40" s="153">
        <v>1</v>
      </c>
    </row>
    <row r="41" spans="1:18" ht="45" customHeight="1" x14ac:dyDescent="0.35">
      <c r="A41" s="183">
        <v>14</v>
      </c>
      <c r="B41" s="114" t="s">
        <v>26</v>
      </c>
      <c r="C41" s="132">
        <v>45283</v>
      </c>
      <c r="D41" s="203" t="s">
        <v>709</v>
      </c>
      <c r="E41" s="212" t="s">
        <v>5</v>
      </c>
      <c r="F41" s="215" t="s">
        <v>663</v>
      </c>
      <c r="G41" s="102" t="s">
        <v>13</v>
      </c>
      <c r="O41" s="160">
        <v>1</v>
      </c>
    </row>
    <row r="42" spans="1:18" ht="45" customHeight="1" x14ac:dyDescent="0.35">
      <c r="A42" s="184"/>
      <c r="B42" s="138" t="s">
        <v>27</v>
      </c>
      <c r="C42" s="133" t="s">
        <v>15</v>
      </c>
      <c r="D42" s="204"/>
      <c r="E42" s="213"/>
      <c r="F42" s="216"/>
    </row>
    <row r="43" spans="1:18" ht="45" customHeight="1" x14ac:dyDescent="0.35">
      <c r="A43" s="185"/>
      <c r="B43" s="139">
        <v>800000</v>
      </c>
      <c r="C43" s="134" t="s">
        <v>12</v>
      </c>
      <c r="D43" s="205"/>
      <c r="E43" s="214"/>
      <c r="F43" s="217"/>
      <c r="H43" s="34" t="s">
        <v>10</v>
      </c>
      <c r="R43" s="159">
        <v>1</v>
      </c>
    </row>
    <row r="44" spans="1:18" ht="15.5" x14ac:dyDescent="0.35">
      <c r="A44" s="186">
        <v>15</v>
      </c>
      <c r="B44" s="115" t="s">
        <v>43</v>
      </c>
      <c r="C44" s="135">
        <v>45283</v>
      </c>
      <c r="D44" s="206" t="s">
        <v>710</v>
      </c>
      <c r="E44" s="189" t="s">
        <v>72</v>
      </c>
      <c r="F44" s="192"/>
      <c r="G44" s="34" t="s">
        <v>10</v>
      </c>
      <c r="J44" s="7"/>
      <c r="R44" s="154">
        <v>1</v>
      </c>
    </row>
    <row r="45" spans="1:18" ht="15.5" x14ac:dyDescent="0.35">
      <c r="A45" s="187"/>
      <c r="B45" s="140" t="s">
        <v>132</v>
      </c>
      <c r="C45" s="136" t="s">
        <v>15</v>
      </c>
      <c r="D45" s="207"/>
      <c r="E45" s="190"/>
      <c r="F45" s="193"/>
    </row>
    <row r="46" spans="1:18" ht="15.5" x14ac:dyDescent="0.35">
      <c r="A46" s="188"/>
      <c r="B46" s="141">
        <v>1350000</v>
      </c>
      <c r="C46" s="137" t="s">
        <v>16</v>
      </c>
      <c r="D46" s="208"/>
      <c r="E46" s="191"/>
      <c r="F46" s="194"/>
      <c r="H46" s="31" t="s">
        <v>13</v>
      </c>
      <c r="O46" s="153">
        <v>1</v>
      </c>
    </row>
    <row r="47" spans="1:18" ht="15.5" x14ac:dyDescent="0.35">
      <c r="A47" s="183">
        <v>16</v>
      </c>
      <c r="B47" s="114" t="s">
        <v>302</v>
      </c>
      <c r="C47" s="132">
        <v>45283</v>
      </c>
      <c r="D47" s="203" t="s">
        <v>712</v>
      </c>
      <c r="E47" s="195" t="s">
        <v>13</v>
      </c>
      <c r="F47" s="197"/>
      <c r="G47" s="34" t="s">
        <v>10</v>
      </c>
      <c r="R47" s="153">
        <v>1</v>
      </c>
    </row>
    <row r="48" spans="1:18" ht="15.5" x14ac:dyDescent="0.35">
      <c r="A48" s="184"/>
      <c r="B48" s="138" t="s">
        <v>29</v>
      </c>
      <c r="C48" s="133" t="s">
        <v>303</v>
      </c>
      <c r="D48" s="204"/>
      <c r="E48" s="195"/>
      <c r="F48" s="198"/>
    </row>
    <row r="49" spans="1:18" ht="15.5" x14ac:dyDescent="0.35">
      <c r="A49" s="185"/>
      <c r="B49" s="139">
        <v>1500000</v>
      </c>
      <c r="C49" s="134" t="s">
        <v>12</v>
      </c>
      <c r="D49" s="205"/>
      <c r="E49" s="196"/>
      <c r="F49" s="199"/>
      <c r="H49" s="92" t="s">
        <v>5</v>
      </c>
      <c r="N49" s="154">
        <v>1</v>
      </c>
    </row>
    <row r="50" spans="1:18" ht="15.5" x14ac:dyDescent="0.35">
      <c r="A50" s="186">
        <v>17</v>
      </c>
      <c r="B50" s="115" t="s">
        <v>222</v>
      </c>
      <c r="C50" s="135">
        <v>45283</v>
      </c>
      <c r="D50" s="206" t="s">
        <v>711</v>
      </c>
      <c r="E50" s="224" t="s">
        <v>58</v>
      </c>
      <c r="F50" s="192"/>
      <c r="G50" s="107" t="s">
        <v>6</v>
      </c>
      <c r="K50" s="153">
        <v>1</v>
      </c>
    </row>
    <row r="51" spans="1:18" ht="15.5" x14ac:dyDescent="0.35">
      <c r="A51" s="187"/>
      <c r="B51" s="140" t="s">
        <v>223</v>
      </c>
      <c r="C51" s="136" t="s">
        <v>224</v>
      </c>
      <c r="D51" s="207"/>
      <c r="E51" s="225"/>
      <c r="F51" s="193"/>
    </row>
    <row r="52" spans="1:18" ht="15.5" x14ac:dyDescent="0.35">
      <c r="A52" s="188"/>
      <c r="B52" s="141">
        <v>2900000</v>
      </c>
      <c r="C52" s="137" t="s">
        <v>16</v>
      </c>
      <c r="D52" s="208"/>
      <c r="E52" s="226"/>
      <c r="F52" s="194"/>
      <c r="H52" s="13" t="s">
        <v>17</v>
      </c>
      <c r="P52" s="154">
        <v>1</v>
      </c>
    </row>
    <row r="53" spans="1:18" ht="45" customHeight="1" x14ac:dyDescent="0.35">
      <c r="A53" s="183">
        <v>18</v>
      </c>
      <c r="B53" s="114" t="s">
        <v>227</v>
      </c>
      <c r="C53" s="132">
        <v>45283</v>
      </c>
      <c r="D53" s="203" t="s">
        <v>713</v>
      </c>
      <c r="E53" s="212" t="s">
        <v>5</v>
      </c>
      <c r="F53" s="215" t="s">
        <v>664</v>
      </c>
      <c r="G53" s="34" t="s">
        <v>10</v>
      </c>
      <c r="R53" s="159">
        <v>1</v>
      </c>
    </row>
    <row r="54" spans="1:18" ht="45" customHeight="1" x14ac:dyDescent="0.35">
      <c r="A54" s="184"/>
      <c r="B54" s="138" t="s">
        <v>228</v>
      </c>
      <c r="C54" s="133" t="s">
        <v>304</v>
      </c>
      <c r="D54" s="204"/>
      <c r="E54" s="213"/>
      <c r="F54" s="216"/>
    </row>
    <row r="55" spans="1:18" ht="45" customHeight="1" x14ac:dyDescent="0.35">
      <c r="A55" s="185"/>
      <c r="B55" s="139">
        <v>1200000</v>
      </c>
      <c r="C55" s="134" t="s">
        <v>12</v>
      </c>
      <c r="D55" s="205"/>
      <c r="E55" s="214"/>
      <c r="F55" s="217"/>
      <c r="H55" s="31" t="s">
        <v>13</v>
      </c>
      <c r="O55" s="160">
        <v>1</v>
      </c>
    </row>
    <row r="56" spans="1:18" ht="15.5" x14ac:dyDescent="0.35">
      <c r="A56" s="186">
        <v>19</v>
      </c>
      <c r="B56" s="115" t="s">
        <v>229</v>
      </c>
      <c r="C56" s="135">
        <v>45286</v>
      </c>
      <c r="D56" s="206" t="s">
        <v>715</v>
      </c>
      <c r="E56" s="189" t="s">
        <v>72</v>
      </c>
      <c r="F56" s="192"/>
      <c r="G56" s="92" t="s">
        <v>5</v>
      </c>
      <c r="N56" s="154">
        <v>1</v>
      </c>
    </row>
    <row r="57" spans="1:18" ht="15.5" x14ac:dyDescent="0.35">
      <c r="A57" s="187"/>
      <c r="B57" s="140" t="s">
        <v>230</v>
      </c>
      <c r="C57" s="136" t="s">
        <v>11</v>
      </c>
      <c r="D57" s="207"/>
      <c r="E57" s="190"/>
      <c r="F57" s="193"/>
    </row>
    <row r="58" spans="1:18" ht="15.5" x14ac:dyDescent="0.35">
      <c r="A58" s="188"/>
      <c r="B58" s="141">
        <v>2000000</v>
      </c>
      <c r="C58" s="137" t="s">
        <v>12</v>
      </c>
      <c r="D58" s="208"/>
      <c r="E58" s="191"/>
      <c r="F58" s="194"/>
      <c r="H58" s="107" t="s">
        <v>6</v>
      </c>
      <c r="K58" s="153">
        <v>1</v>
      </c>
    </row>
    <row r="59" spans="1:18" ht="15.5" x14ac:dyDescent="0.35">
      <c r="A59" s="183">
        <v>20</v>
      </c>
      <c r="B59" s="114" t="s">
        <v>305</v>
      </c>
      <c r="C59" s="132">
        <v>45286</v>
      </c>
      <c r="D59" s="203" t="s">
        <v>717</v>
      </c>
      <c r="E59" s="200" t="s">
        <v>71</v>
      </c>
      <c r="F59" s="197"/>
      <c r="G59" s="34" t="s">
        <v>10</v>
      </c>
      <c r="R59" s="153">
        <v>1</v>
      </c>
    </row>
    <row r="60" spans="1:18" ht="15.5" x14ac:dyDescent="0.35">
      <c r="A60" s="184"/>
      <c r="B60" s="138" t="s">
        <v>34</v>
      </c>
      <c r="C60" s="133" t="s">
        <v>20</v>
      </c>
      <c r="D60" s="204"/>
      <c r="E60" s="201"/>
      <c r="F60" s="198"/>
    </row>
    <row r="61" spans="1:18" ht="15.5" x14ac:dyDescent="0.35">
      <c r="A61" s="185"/>
      <c r="B61" s="139">
        <v>824545</v>
      </c>
      <c r="C61" s="134" t="s">
        <v>12</v>
      </c>
      <c r="D61" s="205"/>
      <c r="E61" s="202"/>
      <c r="F61" s="199"/>
      <c r="H61" s="28" t="s">
        <v>72</v>
      </c>
      <c r="L61" s="154">
        <v>1</v>
      </c>
    </row>
    <row r="62" spans="1:18" ht="15.5" x14ac:dyDescent="0.35">
      <c r="A62" s="186">
        <v>21</v>
      </c>
      <c r="B62" s="115" t="s">
        <v>128</v>
      </c>
      <c r="C62" s="135">
        <v>45286</v>
      </c>
      <c r="D62" s="206" t="s">
        <v>716</v>
      </c>
      <c r="E62" s="209" t="s">
        <v>33</v>
      </c>
      <c r="F62" s="192"/>
      <c r="G62" s="102" t="s">
        <v>13</v>
      </c>
      <c r="O62" s="154">
        <v>1</v>
      </c>
    </row>
    <row r="63" spans="1:18" ht="15.5" x14ac:dyDescent="0.35">
      <c r="A63" s="187"/>
      <c r="B63" s="140" t="s">
        <v>82</v>
      </c>
      <c r="C63" s="136" t="s">
        <v>23</v>
      </c>
      <c r="D63" s="207"/>
      <c r="E63" s="210"/>
      <c r="F63" s="193"/>
    </row>
    <row r="64" spans="1:18" ht="15.5" x14ac:dyDescent="0.35">
      <c r="A64" s="188"/>
      <c r="B64" s="141">
        <v>1625560</v>
      </c>
      <c r="C64" s="137" t="s">
        <v>12</v>
      </c>
      <c r="D64" s="208"/>
      <c r="E64" s="211"/>
      <c r="F64" s="194"/>
      <c r="H64" s="35" t="s">
        <v>58</v>
      </c>
      <c r="M64" s="153">
        <v>1</v>
      </c>
    </row>
    <row r="65" spans="1:17" ht="15.5" x14ac:dyDescent="0.35">
      <c r="A65" s="183">
        <v>22</v>
      </c>
      <c r="B65" s="114" t="s">
        <v>39</v>
      </c>
      <c r="C65" s="132">
        <v>45287</v>
      </c>
      <c r="D65" s="203" t="s">
        <v>718</v>
      </c>
      <c r="E65" s="218" t="s">
        <v>10</v>
      </c>
      <c r="F65" s="197"/>
      <c r="G65" s="27" t="s">
        <v>33</v>
      </c>
      <c r="I65" s="153">
        <v>1</v>
      </c>
    </row>
    <row r="66" spans="1:17" ht="15.5" x14ac:dyDescent="0.35">
      <c r="A66" s="184"/>
      <c r="B66" s="138" t="s">
        <v>40</v>
      </c>
      <c r="C66" s="133" t="s">
        <v>11</v>
      </c>
      <c r="D66" s="204"/>
      <c r="E66" s="219"/>
      <c r="F66" s="198"/>
    </row>
    <row r="67" spans="1:17" ht="15.5" x14ac:dyDescent="0.35">
      <c r="A67" s="185"/>
      <c r="B67" s="139">
        <v>2066990</v>
      </c>
      <c r="C67" s="134" t="s">
        <v>12</v>
      </c>
      <c r="D67" s="205"/>
      <c r="E67" s="220"/>
      <c r="F67" s="199"/>
      <c r="H67" s="28" t="s">
        <v>72</v>
      </c>
      <c r="L67" s="154">
        <v>1</v>
      </c>
    </row>
    <row r="68" spans="1:17" ht="45" customHeight="1" x14ac:dyDescent="0.35">
      <c r="A68" s="186">
        <v>23</v>
      </c>
      <c r="B68" s="115" t="s">
        <v>129</v>
      </c>
      <c r="C68" s="135">
        <v>45287</v>
      </c>
      <c r="D68" s="206" t="s">
        <v>719</v>
      </c>
      <c r="E68" s="227" t="s">
        <v>6</v>
      </c>
      <c r="F68" s="230" t="s">
        <v>665</v>
      </c>
      <c r="G68" s="27" t="s">
        <v>33</v>
      </c>
      <c r="I68" s="160">
        <v>1</v>
      </c>
    </row>
    <row r="69" spans="1:17" ht="45" customHeight="1" x14ac:dyDescent="0.35">
      <c r="A69" s="187"/>
      <c r="B69" s="140" t="s">
        <v>48</v>
      </c>
      <c r="C69" s="136" t="s">
        <v>20</v>
      </c>
      <c r="D69" s="207"/>
      <c r="E69" s="228"/>
      <c r="F69" s="193"/>
    </row>
    <row r="70" spans="1:17" ht="45" customHeight="1" x14ac:dyDescent="0.35">
      <c r="A70" s="188"/>
      <c r="B70" s="141">
        <v>4780461</v>
      </c>
      <c r="C70" s="137" t="s">
        <v>12</v>
      </c>
      <c r="D70" s="208"/>
      <c r="E70" s="229"/>
      <c r="F70" s="194"/>
      <c r="H70" s="35" t="s">
        <v>58</v>
      </c>
      <c r="M70" s="159">
        <v>1</v>
      </c>
    </row>
    <row r="71" spans="1:17" ht="15.5" x14ac:dyDescent="0.35">
      <c r="A71" s="183">
        <v>24</v>
      </c>
      <c r="B71" s="114" t="s">
        <v>231</v>
      </c>
      <c r="C71" s="132">
        <v>45287</v>
      </c>
      <c r="D71" s="203" t="s">
        <v>720</v>
      </c>
      <c r="E71" s="231" t="s">
        <v>38</v>
      </c>
      <c r="F71" s="197"/>
      <c r="G71" s="27" t="s">
        <v>33</v>
      </c>
      <c r="I71" s="154">
        <v>1</v>
      </c>
    </row>
    <row r="72" spans="1:17" ht="15.5" x14ac:dyDescent="0.35">
      <c r="A72" s="184"/>
      <c r="B72" s="138" t="s">
        <v>232</v>
      </c>
      <c r="C72" s="133" t="s">
        <v>30</v>
      </c>
      <c r="D72" s="204"/>
      <c r="E72" s="232"/>
      <c r="F72" s="198"/>
    </row>
    <row r="73" spans="1:17" ht="15.5" x14ac:dyDescent="0.35">
      <c r="A73" s="185"/>
      <c r="B73" s="139">
        <v>6532700</v>
      </c>
      <c r="C73" s="134" t="s">
        <v>233</v>
      </c>
      <c r="D73" s="205"/>
      <c r="E73" s="233"/>
      <c r="F73" s="199"/>
      <c r="H73" s="13" t="s">
        <v>17</v>
      </c>
      <c r="P73" s="153">
        <v>1</v>
      </c>
    </row>
    <row r="74" spans="1:17" ht="45" customHeight="1" x14ac:dyDescent="0.35">
      <c r="A74" s="186">
        <v>25</v>
      </c>
      <c r="B74" s="115" t="s">
        <v>44</v>
      </c>
      <c r="C74" s="135">
        <v>45287</v>
      </c>
      <c r="D74" s="206" t="s">
        <v>721</v>
      </c>
      <c r="E74" s="227" t="s">
        <v>6</v>
      </c>
      <c r="F74" s="230" t="s">
        <v>666</v>
      </c>
      <c r="G74" s="35" t="s">
        <v>58</v>
      </c>
      <c r="M74" s="159">
        <v>1</v>
      </c>
    </row>
    <row r="75" spans="1:17" ht="45" customHeight="1" x14ac:dyDescent="0.35">
      <c r="A75" s="187"/>
      <c r="B75" s="140" t="s">
        <v>45</v>
      </c>
      <c r="C75" s="136" t="s">
        <v>23</v>
      </c>
      <c r="D75" s="207"/>
      <c r="E75" s="228"/>
      <c r="F75" s="236"/>
    </row>
    <row r="76" spans="1:17" ht="45" customHeight="1" x14ac:dyDescent="0.35">
      <c r="A76" s="188"/>
      <c r="B76" s="141">
        <v>6400000</v>
      </c>
      <c r="C76" s="137" t="s">
        <v>12</v>
      </c>
      <c r="D76" s="208"/>
      <c r="E76" s="229"/>
      <c r="F76" s="237"/>
      <c r="H76" s="29" t="s">
        <v>38</v>
      </c>
      <c r="Q76" s="160">
        <v>1</v>
      </c>
    </row>
    <row r="77" spans="1:17" ht="15.5" x14ac:dyDescent="0.35">
      <c r="A77" s="183">
        <v>26</v>
      </c>
      <c r="B77" s="114" t="s">
        <v>215</v>
      </c>
      <c r="C77" s="132">
        <v>45288</v>
      </c>
      <c r="D77" s="203" t="s">
        <v>722</v>
      </c>
      <c r="E77" s="224" t="s">
        <v>58</v>
      </c>
      <c r="F77" s="197"/>
      <c r="G77" s="28" t="s">
        <v>72</v>
      </c>
      <c r="L77" s="154">
        <v>1</v>
      </c>
    </row>
    <row r="78" spans="1:17" ht="15.5" x14ac:dyDescent="0.35">
      <c r="A78" s="184"/>
      <c r="B78" s="138" t="s">
        <v>216</v>
      </c>
      <c r="C78" s="133" t="s">
        <v>217</v>
      </c>
      <c r="D78" s="204"/>
      <c r="E78" s="225"/>
      <c r="F78" s="198"/>
    </row>
    <row r="79" spans="1:17" ht="15.5" x14ac:dyDescent="0.35">
      <c r="A79" s="185"/>
      <c r="B79" s="139" t="s">
        <v>127</v>
      </c>
      <c r="C79" s="134" t="s">
        <v>12</v>
      </c>
      <c r="D79" s="205"/>
      <c r="E79" s="226"/>
      <c r="F79" s="199"/>
      <c r="H79" s="27" t="s">
        <v>33</v>
      </c>
      <c r="I79" s="153">
        <v>1</v>
      </c>
    </row>
    <row r="80" spans="1:17" ht="15.5" x14ac:dyDescent="0.35">
      <c r="A80" s="186">
        <v>27</v>
      </c>
      <c r="B80" s="115" t="s">
        <v>234</v>
      </c>
      <c r="C80" s="135">
        <v>45288</v>
      </c>
      <c r="D80" s="206" t="s">
        <v>723</v>
      </c>
      <c r="E80" s="221" t="s">
        <v>17</v>
      </c>
      <c r="F80" s="192"/>
      <c r="G80" s="27" t="s">
        <v>33</v>
      </c>
      <c r="I80" s="154">
        <v>1</v>
      </c>
    </row>
    <row r="81" spans="1:19" ht="15.5" x14ac:dyDescent="0.35">
      <c r="A81" s="187"/>
      <c r="B81" s="140" t="s">
        <v>35</v>
      </c>
      <c r="C81" s="136" t="s">
        <v>301</v>
      </c>
      <c r="D81" s="207"/>
      <c r="E81" s="222"/>
      <c r="F81" s="193"/>
    </row>
    <row r="82" spans="1:19" ht="15.5" x14ac:dyDescent="0.35">
      <c r="A82" s="188"/>
      <c r="B82" s="141">
        <v>4400000</v>
      </c>
      <c r="C82" s="137" t="s">
        <v>12</v>
      </c>
      <c r="D82" s="208"/>
      <c r="E82" s="223"/>
      <c r="F82" s="194"/>
      <c r="H82" s="107" t="s">
        <v>6</v>
      </c>
      <c r="K82" s="153">
        <v>1</v>
      </c>
    </row>
    <row r="83" spans="1:19" ht="45" customHeight="1" x14ac:dyDescent="0.35">
      <c r="A83" s="183">
        <v>28</v>
      </c>
      <c r="B83" s="114" t="s">
        <v>306</v>
      </c>
      <c r="C83" s="132">
        <v>45288</v>
      </c>
      <c r="D83" s="203" t="s">
        <v>724</v>
      </c>
      <c r="E83" s="227" t="s">
        <v>6</v>
      </c>
      <c r="F83" s="215" t="s">
        <v>667</v>
      </c>
      <c r="G83" s="27" t="s">
        <v>33</v>
      </c>
      <c r="I83" s="160">
        <v>1</v>
      </c>
    </row>
    <row r="84" spans="1:19" ht="45" customHeight="1" x14ac:dyDescent="0.35">
      <c r="A84" s="184"/>
      <c r="B84" s="138" t="s">
        <v>8</v>
      </c>
      <c r="C84" s="133" t="s">
        <v>221</v>
      </c>
      <c r="D84" s="204" t="s">
        <v>307</v>
      </c>
      <c r="E84" s="228"/>
      <c r="F84" s="234"/>
    </row>
    <row r="85" spans="1:19" ht="45" customHeight="1" x14ac:dyDescent="0.35">
      <c r="A85" s="185"/>
      <c r="B85" s="139">
        <v>6071760</v>
      </c>
      <c r="C85" s="134" t="s">
        <v>12</v>
      </c>
      <c r="D85" s="205"/>
      <c r="E85" s="229"/>
      <c r="F85" s="235"/>
      <c r="H85" s="35" t="s">
        <v>58</v>
      </c>
      <c r="M85" s="159">
        <v>1</v>
      </c>
    </row>
    <row r="86" spans="1:19" ht="15.5" x14ac:dyDescent="0.35">
      <c r="A86" s="186">
        <v>29</v>
      </c>
      <c r="B86" s="115" t="s">
        <v>62</v>
      </c>
      <c r="C86" s="135">
        <v>45288</v>
      </c>
      <c r="D86" s="206" t="s">
        <v>725</v>
      </c>
      <c r="E86" s="231" t="s">
        <v>38</v>
      </c>
      <c r="F86" s="192"/>
      <c r="G86" s="35" t="s">
        <v>58</v>
      </c>
      <c r="M86" s="154">
        <v>1</v>
      </c>
    </row>
    <row r="87" spans="1:19" ht="15.5" x14ac:dyDescent="0.35">
      <c r="A87" s="187"/>
      <c r="B87" s="140" t="s">
        <v>63</v>
      </c>
      <c r="C87" s="136" t="s">
        <v>225</v>
      </c>
      <c r="D87" s="207"/>
      <c r="E87" s="232"/>
      <c r="F87" s="193"/>
    </row>
    <row r="88" spans="1:19" ht="15.5" x14ac:dyDescent="0.35">
      <c r="A88" s="188"/>
      <c r="B88" s="141">
        <v>8252740</v>
      </c>
      <c r="C88" s="137" t="s">
        <v>12</v>
      </c>
      <c r="D88" s="208"/>
      <c r="E88" s="233"/>
      <c r="F88" s="194"/>
      <c r="H88" s="13" t="s">
        <v>17</v>
      </c>
      <c r="P88" s="153">
        <v>1</v>
      </c>
    </row>
    <row r="89" spans="1:19" ht="15.5" x14ac:dyDescent="0.35">
      <c r="A89" s="183">
        <v>30</v>
      </c>
      <c r="B89" s="114" t="s">
        <v>116</v>
      </c>
      <c r="C89" s="132">
        <v>45289</v>
      </c>
      <c r="D89" s="203" t="s">
        <v>726</v>
      </c>
      <c r="E89" s="221" t="s">
        <v>17</v>
      </c>
      <c r="F89" s="197"/>
      <c r="G89" s="27" t="s">
        <v>33</v>
      </c>
      <c r="I89" s="153">
        <v>1</v>
      </c>
    </row>
    <row r="90" spans="1:19" ht="15.5" x14ac:dyDescent="0.35">
      <c r="A90" s="184"/>
      <c r="B90" s="138" t="s">
        <v>59</v>
      </c>
      <c r="C90" s="133" t="s">
        <v>9</v>
      </c>
      <c r="D90" s="204"/>
      <c r="E90" s="222"/>
      <c r="F90" s="198"/>
    </row>
    <row r="91" spans="1:19" ht="15.5" x14ac:dyDescent="0.35">
      <c r="A91" s="185"/>
      <c r="B91" s="139">
        <v>5350000</v>
      </c>
      <c r="C91" s="134" t="s">
        <v>12</v>
      </c>
      <c r="D91" s="205"/>
      <c r="E91" s="223"/>
      <c r="F91" s="199"/>
      <c r="H91" s="29" t="s">
        <v>38</v>
      </c>
      <c r="Q91" s="154">
        <v>1</v>
      </c>
    </row>
    <row r="92" spans="1:19" ht="15.5" x14ac:dyDescent="0.35">
      <c r="A92" s="186">
        <v>31</v>
      </c>
      <c r="B92" s="115" t="s">
        <v>235</v>
      </c>
      <c r="C92" s="135">
        <v>45289</v>
      </c>
      <c r="D92" s="206" t="s">
        <v>727</v>
      </c>
      <c r="E92" s="231" t="s">
        <v>38</v>
      </c>
      <c r="F92" s="192"/>
      <c r="G92" s="51" t="s">
        <v>540</v>
      </c>
      <c r="S92" s="153">
        <v>1</v>
      </c>
    </row>
    <row r="93" spans="1:19" ht="15.5" x14ac:dyDescent="0.35">
      <c r="A93" s="187"/>
      <c r="B93" s="140" t="s">
        <v>31</v>
      </c>
      <c r="C93" s="136" t="s">
        <v>11</v>
      </c>
      <c r="D93" s="207"/>
      <c r="E93" s="232"/>
      <c r="F93" s="193"/>
    </row>
    <row r="94" spans="1:19" ht="15.5" x14ac:dyDescent="0.35">
      <c r="A94" s="188"/>
      <c r="B94" s="141">
        <v>4550000</v>
      </c>
      <c r="C94" s="137" t="s">
        <v>32</v>
      </c>
      <c r="D94" s="208"/>
      <c r="E94" s="233"/>
      <c r="F94" s="194"/>
      <c r="H94" s="13" t="s">
        <v>17</v>
      </c>
      <c r="P94" s="154">
        <v>1</v>
      </c>
    </row>
    <row r="95" spans="1:19" ht="15.5" x14ac:dyDescent="0.35">
      <c r="A95" s="183">
        <v>32</v>
      </c>
      <c r="B95" s="114" t="s">
        <v>60</v>
      </c>
      <c r="C95" s="132">
        <v>45289</v>
      </c>
      <c r="D95" s="203" t="s">
        <v>728</v>
      </c>
      <c r="E95" s="231" t="s">
        <v>38</v>
      </c>
      <c r="F95" s="197"/>
      <c r="G95" s="28" t="s">
        <v>72</v>
      </c>
      <c r="L95" s="153">
        <v>1</v>
      </c>
    </row>
    <row r="96" spans="1:19" ht="15.5" x14ac:dyDescent="0.35">
      <c r="A96" s="184"/>
      <c r="B96" s="138" t="s">
        <v>61</v>
      </c>
      <c r="C96" s="133" t="s">
        <v>15</v>
      </c>
      <c r="D96" s="204"/>
      <c r="E96" s="232"/>
      <c r="F96" s="198"/>
    </row>
    <row r="97" spans="1:17" ht="15.5" x14ac:dyDescent="0.35">
      <c r="A97" s="185"/>
      <c r="B97" s="139">
        <v>4700000</v>
      </c>
      <c r="C97" s="134" t="s">
        <v>12</v>
      </c>
      <c r="D97" s="205"/>
      <c r="E97" s="233"/>
      <c r="F97" s="199"/>
      <c r="H97" s="35" t="s">
        <v>58</v>
      </c>
      <c r="M97" s="154">
        <v>1</v>
      </c>
    </row>
    <row r="98" spans="1:17" ht="15.5" x14ac:dyDescent="0.35">
      <c r="A98" s="186">
        <v>33</v>
      </c>
      <c r="B98" s="115" t="s">
        <v>130</v>
      </c>
      <c r="C98" s="135">
        <v>45289</v>
      </c>
      <c r="D98" s="206" t="s">
        <v>729</v>
      </c>
      <c r="E98" s="224" t="s">
        <v>58</v>
      </c>
      <c r="F98" s="192"/>
      <c r="G98" s="107" t="s">
        <v>6</v>
      </c>
      <c r="K98" s="154">
        <v>1</v>
      </c>
    </row>
    <row r="99" spans="1:17" ht="15.5" x14ac:dyDescent="0.35">
      <c r="A99" s="187"/>
      <c r="B99" s="140" t="s">
        <v>52</v>
      </c>
      <c r="C99" s="136" t="s">
        <v>30</v>
      </c>
      <c r="D99" s="207"/>
      <c r="E99" s="225"/>
      <c r="F99" s="193"/>
    </row>
    <row r="100" spans="1:17" ht="15.5" x14ac:dyDescent="0.35">
      <c r="A100" s="188"/>
      <c r="B100" s="141" t="s">
        <v>90</v>
      </c>
      <c r="C100" s="137" t="s">
        <v>12</v>
      </c>
      <c r="D100" s="208"/>
      <c r="E100" s="226"/>
      <c r="F100" s="194"/>
      <c r="H100" s="29" t="s">
        <v>38</v>
      </c>
      <c r="Q100" s="153">
        <v>1</v>
      </c>
    </row>
    <row r="101" spans="1:17" ht="15.5" x14ac:dyDescent="0.35">
      <c r="A101" s="183">
        <v>34</v>
      </c>
      <c r="B101" s="114" t="s">
        <v>251</v>
      </c>
      <c r="C101" s="132">
        <v>45290</v>
      </c>
      <c r="D101" s="203" t="s">
        <v>730</v>
      </c>
      <c r="E101" s="221" t="s">
        <v>17</v>
      </c>
      <c r="F101" s="197"/>
      <c r="G101" s="107" t="s">
        <v>6</v>
      </c>
      <c r="K101" s="154">
        <v>1</v>
      </c>
    </row>
    <row r="102" spans="1:17" ht="15.5" x14ac:dyDescent="0.35">
      <c r="A102" s="184"/>
      <c r="B102" s="138" t="s">
        <v>51</v>
      </c>
      <c r="C102" s="133" t="s">
        <v>9</v>
      </c>
      <c r="D102" s="204"/>
      <c r="E102" s="222"/>
      <c r="F102" s="198"/>
    </row>
    <row r="103" spans="1:17" ht="15.5" x14ac:dyDescent="0.35">
      <c r="A103" s="185"/>
      <c r="B103" s="139" t="s">
        <v>90</v>
      </c>
      <c r="C103" s="134" t="s">
        <v>12</v>
      </c>
      <c r="D103" s="205"/>
      <c r="E103" s="223"/>
      <c r="F103" s="199"/>
      <c r="H103" s="29" t="s">
        <v>38</v>
      </c>
      <c r="Q103" s="153">
        <v>1</v>
      </c>
    </row>
    <row r="104" spans="1:17" ht="15.5" x14ac:dyDescent="0.35">
      <c r="A104" s="186">
        <v>35</v>
      </c>
      <c r="B104" s="115" t="s">
        <v>49</v>
      </c>
      <c r="C104" s="135">
        <v>45290</v>
      </c>
      <c r="D104" s="206" t="s">
        <v>732</v>
      </c>
      <c r="E104" s="224" t="s">
        <v>58</v>
      </c>
      <c r="F104" s="192"/>
      <c r="G104" s="29" t="s">
        <v>38</v>
      </c>
      <c r="Q104" s="154">
        <v>1</v>
      </c>
    </row>
    <row r="105" spans="1:17" ht="15.5" x14ac:dyDescent="0.35">
      <c r="A105" s="187"/>
      <c r="B105" s="140" t="s">
        <v>50</v>
      </c>
      <c r="C105" s="136" t="s">
        <v>11</v>
      </c>
      <c r="D105" s="207"/>
      <c r="E105" s="225"/>
      <c r="F105" s="193"/>
    </row>
    <row r="106" spans="1:17" ht="15.5" x14ac:dyDescent="0.35">
      <c r="A106" s="188"/>
      <c r="B106" s="141">
        <v>5700000</v>
      </c>
      <c r="C106" s="137" t="s">
        <v>16</v>
      </c>
      <c r="D106" s="208"/>
      <c r="E106" s="226"/>
      <c r="F106" s="194"/>
      <c r="H106" s="26" t="s">
        <v>6</v>
      </c>
      <c r="K106" s="153">
        <v>1</v>
      </c>
    </row>
    <row r="107" spans="1:17" ht="45" customHeight="1" x14ac:dyDescent="0.35">
      <c r="A107" s="183">
        <v>36</v>
      </c>
      <c r="B107" s="114" t="s">
        <v>133</v>
      </c>
      <c r="C107" s="132">
        <v>45290</v>
      </c>
      <c r="D107" s="203" t="s">
        <v>731</v>
      </c>
      <c r="E107" s="227" t="s">
        <v>6</v>
      </c>
      <c r="F107" s="215" t="s">
        <v>668</v>
      </c>
      <c r="G107" s="27" t="s">
        <v>33</v>
      </c>
      <c r="I107" s="160">
        <v>1</v>
      </c>
    </row>
    <row r="108" spans="1:17" ht="45" customHeight="1" x14ac:dyDescent="0.35">
      <c r="A108" s="184"/>
      <c r="B108" s="138" t="s">
        <v>24</v>
      </c>
      <c r="C108" s="133" t="s">
        <v>91</v>
      </c>
      <c r="D108" s="204"/>
      <c r="E108" s="228"/>
      <c r="F108" s="234"/>
    </row>
    <row r="109" spans="1:17" ht="45" customHeight="1" x14ac:dyDescent="0.35">
      <c r="A109" s="185"/>
      <c r="B109" s="139" t="s">
        <v>90</v>
      </c>
      <c r="C109" s="134" t="s">
        <v>12</v>
      </c>
      <c r="D109" s="205"/>
      <c r="E109" s="229"/>
      <c r="F109" s="235"/>
      <c r="H109" s="29" t="s">
        <v>38</v>
      </c>
      <c r="Q109" s="159">
        <v>1</v>
      </c>
    </row>
    <row r="110" spans="1:17" ht="15.5" x14ac:dyDescent="0.35">
      <c r="A110" s="186">
        <v>37</v>
      </c>
      <c r="B110" s="115" t="s">
        <v>83</v>
      </c>
      <c r="C110" s="135">
        <v>45290</v>
      </c>
      <c r="D110" s="206" t="s">
        <v>733</v>
      </c>
      <c r="E110" s="218" t="s">
        <v>10</v>
      </c>
      <c r="F110" s="192"/>
      <c r="G110" s="92" t="s">
        <v>5</v>
      </c>
      <c r="N110" s="154">
        <v>1</v>
      </c>
    </row>
    <row r="111" spans="1:17" ht="15.5" x14ac:dyDescent="0.35">
      <c r="A111" s="187"/>
      <c r="B111" s="140" t="s">
        <v>42</v>
      </c>
      <c r="C111" s="136" t="s">
        <v>135</v>
      </c>
      <c r="D111" s="207"/>
      <c r="E111" s="219"/>
      <c r="F111" s="193"/>
    </row>
    <row r="112" spans="1:17" ht="15.5" x14ac:dyDescent="0.35">
      <c r="A112" s="188"/>
      <c r="B112" s="141">
        <v>350000</v>
      </c>
      <c r="C112" s="150" t="s">
        <v>236</v>
      </c>
      <c r="D112" s="208"/>
      <c r="E112" s="220"/>
      <c r="F112" s="194"/>
      <c r="H112" s="31" t="s">
        <v>13</v>
      </c>
      <c r="O112" s="153">
        <v>1</v>
      </c>
    </row>
    <row r="113" spans="1:17" ht="15.5" x14ac:dyDescent="0.35">
      <c r="A113" s="183">
        <v>38</v>
      </c>
      <c r="B113" s="114" t="s">
        <v>237</v>
      </c>
      <c r="C113" s="132">
        <v>45292</v>
      </c>
      <c r="D113" s="203" t="s">
        <v>734</v>
      </c>
      <c r="E113" s="221" t="s">
        <v>17</v>
      </c>
      <c r="F113" s="197"/>
      <c r="G113" s="29" t="s">
        <v>38</v>
      </c>
      <c r="Q113" s="153">
        <v>1</v>
      </c>
    </row>
    <row r="114" spans="1:17" ht="15.5" x14ac:dyDescent="0.35">
      <c r="A114" s="184"/>
      <c r="B114" s="138" t="s">
        <v>55</v>
      </c>
      <c r="C114" s="133" t="s">
        <v>9</v>
      </c>
      <c r="D114" s="204"/>
      <c r="E114" s="222"/>
      <c r="F114" s="198"/>
    </row>
    <row r="115" spans="1:17" ht="15.5" x14ac:dyDescent="0.35">
      <c r="A115" s="185"/>
      <c r="B115" s="151" t="s">
        <v>308</v>
      </c>
      <c r="C115" s="134" t="s">
        <v>238</v>
      </c>
      <c r="D115" s="205"/>
      <c r="E115" s="223"/>
      <c r="F115" s="199"/>
      <c r="H115" s="26" t="s">
        <v>6</v>
      </c>
      <c r="K115" s="154">
        <v>1</v>
      </c>
    </row>
    <row r="116" spans="1:17" ht="15.5" x14ac:dyDescent="0.35">
      <c r="A116" s="186">
        <v>39</v>
      </c>
      <c r="B116" s="115" t="s">
        <v>253</v>
      </c>
      <c r="C116" s="135">
        <v>45292</v>
      </c>
      <c r="D116" s="206" t="s">
        <v>735</v>
      </c>
      <c r="E116" s="231" t="s">
        <v>38</v>
      </c>
      <c r="F116" s="192"/>
      <c r="G116" s="13" t="s">
        <v>17</v>
      </c>
      <c r="P116" s="153">
        <v>1</v>
      </c>
    </row>
    <row r="117" spans="1:17" ht="15.5" x14ac:dyDescent="0.35">
      <c r="A117" s="187"/>
      <c r="B117" s="140" t="s">
        <v>53</v>
      </c>
      <c r="C117" s="136" t="s">
        <v>54</v>
      </c>
      <c r="D117" s="207"/>
      <c r="E117" s="232"/>
      <c r="F117" s="193"/>
    </row>
    <row r="118" spans="1:17" ht="15.5" x14ac:dyDescent="0.35">
      <c r="A118" s="188"/>
      <c r="B118" s="141" t="s">
        <v>90</v>
      </c>
      <c r="C118" s="137" t="s">
        <v>12</v>
      </c>
      <c r="D118" s="208"/>
      <c r="E118" s="233"/>
      <c r="F118" s="194"/>
      <c r="H118" s="105" t="s">
        <v>71</v>
      </c>
      <c r="J118" s="154">
        <v>1</v>
      </c>
    </row>
    <row r="119" spans="1:17" ht="15.5" x14ac:dyDescent="0.35">
      <c r="A119" s="183">
        <v>40</v>
      </c>
      <c r="B119" s="114" t="s">
        <v>56</v>
      </c>
      <c r="C119" s="132">
        <v>45292</v>
      </c>
      <c r="D119" s="203" t="s">
        <v>736</v>
      </c>
      <c r="E119" s="209" t="s">
        <v>33</v>
      </c>
      <c r="F119" s="197"/>
      <c r="G119" s="107" t="s">
        <v>6</v>
      </c>
      <c r="K119" s="154">
        <v>1</v>
      </c>
    </row>
    <row r="120" spans="1:17" ht="15.5" x14ac:dyDescent="0.35">
      <c r="A120" s="184"/>
      <c r="B120" s="138" t="s">
        <v>8</v>
      </c>
      <c r="C120" s="133" t="s">
        <v>54</v>
      </c>
      <c r="D120" s="204"/>
      <c r="E120" s="210"/>
      <c r="F120" s="198"/>
    </row>
    <row r="121" spans="1:17" ht="15.5" x14ac:dyDescent="0.35">
      <c r="A121" s="185"/>
      <c r="B121" s="139">
        <v>8224578</v>
      </c>
      <c r="C121" s="134" t="s">
        <v>16</v>
      </c>
      <c r="D121" s="205"/>
      <c r="E121" s="211"/>
      <c r="F121" s="199"/>
      <c r="H121" s="29" t="s">
        <v>38</v>
      </c>
      <c r="Q121" s="153">
        <v>1</v>
      </c>
    </row>
    <row r="122" spans="1:17" ht="15.5" x14ac:dyDescent="0.35">
      <c r="A122" s="186">
        <v>41</v>
      </c>
      <c r="B122" s="115" t="s">
        <v>309</v>
      </c>
      <c r="C122" s="135">
        <v>45292</v>
      </c>
      <c r="D122" s="206" t="s">
        <v>737</v>
      </c>
      <c r="E122" s="224" t="s">
        <v>58</v>
      </c>
      <c r="F122" s="192"/>
      <c r="G122" s="107" t="s">
        <v>6</v>
      </c>
      <c r="K122" s="153">
        <v>1</v>
      </c>
    </row>
    <row r="123" spans="1:17" ht="15.5" x14ac:dyDescent="0.35">
      <c r="A123" s="187"/>
      <c r="B123" s="140" t="s">
        <v>57</v>
      </c>
      <c r="C123" s="136" t="s">
        <v>41</v>
      </c>
      <c r="D123" s="207" t="s">
        <v>310</v>
      </c>
      <c r="E123" s="225"/>
      <c r="F123" s="193"/>
    </row>
    <row r="124" spans="1:17" ht="15.5" x14ac:dyDescent="0.35">
      <c r="A124" s="188"/>
      <c r="B124" s="141" t="s">
        <v>90</v>
      </c>
      <c r="C124" s="137" t="s">
        <v>12</v>
      </c>
      <c r="D124" s="208"/>
      <c r="E124" s="226"/>
      <c r="F124" s="194"/>
      <c r="H124" s="29" t="s">
        <v>38</v>
      </c>
      <c r="Q124" s="154">
        <v>1</v>
      </c>
    </row>
    <row r="125" spans="1:17" ht="45" customHeight="1" x14ac:dyDescent="0.35">
      <c r="A125" s="183">
        <v>42</v>
      </c>
      <c r="B125" s="114" t="s">
        <v>311</v>
      </c>
      <c r="C125" s="132">
        <v>45292</v>
      </c>
      <c r="D125" s="203" t="s">
        <v>738</v>
      </c>
      <c r="E125" s="227" t="s">
        <v>6</v>
      </c>
      <c r="F125" s="215" t="s">
        <v>669</v>
      </c>
      <c r="G125" s="13" t="s">
        <v>17</v>
      </c>
      <c r="P125" s="159">
        <v>1</v>
      </c>
    </row>
    <row r="126" spans="1:17" ht="45" customHeight="1" x14ac:dyDescent="0.35">
      <c r="A126" s="184"/>
      <c r="B126" s="138" t="s">
        <v>22</v>
      </c>
      <c r="C126" s="133" t="s">
        <v>312</v>
      </c>
      <c r="D126" s="204" t="s">
        <v>310</v>
      </c>
      <c r="E126" s="228"/>
      <c r="F126" s="234"/>
    </row>
    <row r="127" spans="1:17" ht="45" customHeight="1" x14ac:dyDescent="0.35">
      <c r="A127" s="185"/>
      <c r="B127" s="139" t="s">
        <v>90</v>
      </c>
      <c r="C127" s="134" t="s">
        <v>12</v>
      </c>
      <c r="D127" s="205"/>
      <c r="E127" s="229"/>
      <c r="F127" s="235"/>
      <c r="H127" s="35" t="s">
        <v>58</v>
      </c>
      <c r="M127" s="160">
        <v>1</v>
      </c>
    </row>
    <row r="128" spans="1:17" ht="15.5" x14ac:dyDescent="0.35">
      <c r="A128" s="186">
        <v>43</v>
      </c>
      <c r="B128" s="115" t="s">
        <v>64</v>
      </c>
      <c r="C128" s="135">
        <v>45299</v>
      </c>
      <c r="D128" s="206" t="s">
        <v>739</v>
      </c>
      <c r="E128" s="209" t="s">
        <v>33</v>
      </c>
      <c r="F128" s="192"/>
      <c r="G128" s="107" t="s">
        <v>6</v>
      </c>
      <c r="K128" s="153">
        <v>1</v>
      </c>
    </row>
    <row r="129" spans="1:21" ht="15.5" x14ac:dyDescent="0.35">
      <c r="A129" s="187"/>
      <c r="B129" s="140" t="s">
        <v>45</v>
      </c>
      <c r="C129" s="136" t="s">
        <v>224</v>
      </c>
      <c r="D129" s="207" t="s">
        <v>313</v>
      </c>
      <c r="E129" s="210"/>
      <c r="F129" s="193"/>
    </row>
    <row r="130" spans="1:21" ht="15.5" x14ac:dyDescent="0.35">
      <c r="A130" s="188"/>
      <c r="B130" s="141" t="s">
        <v>90</v>
      </c>
      <c r="C130" s="137" t="s">
        <v>12</v>
      </c>
      <c r="D130" s="208"/>
      <c r="E130" s="211"/>
      <c r="F130" s="194"/>
      <c r="G130" s="113"/>
      <c r="H130" s="54"/>
      <c r="I130" s="55"/>
      <c r="J130" s="55"/>
      <c r="K130" s="55"/>
      <c r="L130" s="55"/>
      <c r="M130" s="55"/>
      <c r="N130" s="55"/>
      <c r="O130" s="55"/>
      <c r="P130" s="161">
        <v>1</v>
      </c>
      <c r="Q130" s="55"/>
      <c r="R130" s="55"/>
      <c r="S130" s="55"/>
      <c r="T130" s="55"/>
      <c r="U130" s="54"/>
    </row>
    <row r="131" spans="1:21" ht="15" thickBot="1" x14ac:dyDescent="0.4">
      <c r="A131" s="116"/>
      <c r="B131" s="117"/>
      <c r="C131" s="118"/>
      <c r="D131" s="119"/>
      <c r="E131" s="116"/>
      <c r="F131" s="116"/>
      <c r="I131" s="7">
        <f>SUM(I2:I130)</f>
        <v>11</v>
      </c>
      <c r="J131" s="7">
        <f t="shared" ref="J131:T131" si="0">SUM(J2:J130)</f>
        <v>4</v>
      </c>
      <c r="K131" s="7">
        <f t="shared" si="0"/>
        <v>10</v>
      </c>
      <c r="L131" s="7">
        <f t="shared" si="0"/>
        <v>6</v>
      </c>
      <c r="M131" s="7">
        <f t="shared" si="0"/>
        <v>9</v>
      </c>
      <c r="N131" s="7">
        <f t="shared" si="0"/>
        <v>6</v>
      </c>
      <c r="O131" s="7">
        <f t="shared" si="0"/>
        <v>7</v>
      </c>
      <c r="P131" s="7">
        <f t="shared" si="0"/>
        <v>9</v>
      </c>
      <c r="Q131" s="7">
        <f t="shared" si="0"/>
        <v>9</v>
      </c>
      <c r="R131" s="7">
        <f t="shared" si="0"/>
        <v>12</v>
      </c>
      <c r="S131" s="7">
        <f t="shared" si="0"/>
        <v>1</v>
      </c>
      <c r="T131" s="7">
        <f t="shared" si="0"/>
        <v>2</v>
      </c>
      <c r="U131" s="67">
        <f>SUM(I131:T131)</f>
        <v>86</v>
      </c>
    </row>
    <row r="132" spans="1:21" ht="15" thickBot="1" x14ac:dyDescent="0.4">
      <c r="A132" s="182" t="s">
        <v>702</v>
      </c>
      <c r="B132" s="182"/>
      <c r="C132" s="118"/>
      <c r="D132" s="119"/>
      <c r="E132" s="116"/>
      <c r="F132" s="116"/>
      <c r="I132" s="87" t="s">
        <v>33</v>
      </c>
      <c r="J132" s="88" t="s">
        <v>71</v>
      </c>
      <c r="K132" s="89" t="s">
        <v>6</v>
      </c>
      <c r="L132" s="90" t="s">
        <v>72</v>
      </c>
      <c r="M132" s="91" t="s">
        <v>58</v>
      </c>
      <c r="N132" s="92" t="s">
        <v>5</v>
      </c>
      <c r="O132" s="93" t="s">
        <v>13</v>
      </c>
      <c r="P132" s="94" t="s">
        <v>17</v>
      </c>
      <c r="Q132" s="95" t="s">
        <v>38</v>
      </c>
      <c r="R132" s="96" t="s">
        <v>10</v>
      </c>
      <c r="S132" s="8" t="s">
        <v>73</v>
      </c>
      <c r="T132" s="106" t="s">
        <v>257</v>
      </c>
    </row>
    <row r="133" spans="1:21" ht="15" thickBot="1" x14ac:dyDescent="0.4">
      <c r="A133" s="156" t="s">
        <v>678</v>
      </c>
      <c r="B133" s="155" t="s">
        <v>679</v>
      </c>
    </row>
    <row r="134" spans="1:21" ht="15" thickBot="1" x14ac:dyDescent="0.4">
      <c r="A134" s="158">
        <v>1</v>
      </c>
      <c r="B134" s="157" t="s">
        <v>680</v>
      </c>
      <c r="K134" s="51" t="s">
        <v>99</v>
      </c>
    </row>
    <row r="135" spans="1:21" ht="15" thickBot="1" x14ac:dyDescent="0.4">
      <c r="A135" s="158">
        <v>2</v>
      </c>
      <c r="B135" s="157" t="s">
        <v>681</v>
      </c>
      <c r="D135" s="7"/>
      <c r="E135" s="36" t="s">
        <v>76</v>
      </c>
      <c r="F135" s="36" t="s">
        <v>77</v>
      </c>
      <c r="G135" s="36" t="s">
        <v>98</v>
      </c>
      <c r="H135" s="36" t="s">
        <v>94</v>
      </c>
      <c r="I135" s="36" t="s">
        <v>95</v>
      </c>
      <c r="J135" s="36" t="s">
        <v>96</v>
      </c>
      <c r="K135" s="7" t="s">
        <v>80</v>
      </c>
    </row>
    <row r="136" spans="1:21" ht="15" thickBot="1" x14ac:dyDescent="0.4">
      <c r="A136" s="158">
        <v>3</v>
      </c>
      <c r="B136" s="157" t="s">
        <v>44</v>
      </c>
      <c r="D136" s="27" t="s">
        <v>33</v>
      </c>
      <c r="E136" s="9">
        <v>5</v>
      </c>
      <c r="F136" s="9">
        <f>I131</f>
        <v>11</v>
      </c>
      <c r="G136" s="7">
        <f>F136</f>
        <v>11</v>
      </c>
      <c r="H136" s="7">
        <v>5</v>
      </c>
      <c r="I136" s="7">
        <v>6</v>
      </c>
      <c r="J136" s="66">
        <f>H136/G136</f>
        <v>0.45454545454545453</v>
      </c>
      <c r="K136" s="7"/>
    </row>
    <row r="137" spans="1:21" ht="15" thickBot="1" x14ac:dyDescent="0.4">
      <c r="A137" s="158">
        <v>4</v>
      </c>
      <c r="B137" s="157" t="s">
        <v>682</v>
      </c>
      <c r="D137" s="25" t="s">
        <v>71</v>
      </c>
      <c r="E137" s="10">
        <v>3</v>
      </c>
      <c r="F137" s="10">
        <f>J131</f>
        <v>4</v>
      </c>
      <c r="G137" s="7">
        <f>F137</f>
        <v>4</v>
      </c>
      <c r="H137" s="7">
        <v>2</v>
      </c>
      <c r="I137" s="7">
        <v>2</v>
      </c>
      <c r="J137" s="66">
        <f t="shared" ref="J137:J146" si="1">H137/G137</f>
        <v>0.5</v>
      </c>
      <c r="K137" s="7"/>
    </row>
    <row r="138" spans="1:21" ht="15" thickBot="1" x14ac:dyDescent="0.4">
      <c r="A138" s="158">
        <v>5</v>
      </c>
      <c r="B138" s="157" t="s">
        <v>683</v>
      </c>
      <c r="D138" s="26" t="s">
        <v>6</v>
      </c>
      <c r="E138" s="26">
        <v>5</v>
      </c>
      <c r="F138" s="26">
        <f>K131</f>
        <v>10</v>
      </c>
      <c r="G138" s="7">
        <f t="shared" ref="G138:G146" si="2">F138</f>
        <v>10</v>
      </c>
      <c r="H138" s="7">
        <v>6</v>
      </c>
      <c r="I138" s="7">
        <v>4</v>
      </c>
      <c r="J138" s="66">
        <f t="shared" si="1"/>
        <v>0.6</v>
      </c>
      <c r="K138" s="7"/>
    </row>
    <row r="139" spans="1:21" ht="15" thickBot="1" x14ac:dyDescent="0.4">
      <c r="A139" s="158">
        <v>6</v>
      </c>
      <c r="B139" s="157" t="s">
        <v>684</v>
      </c>
      <c r="D139" s="28" t="s">
        <v>72</v>
      </c>
      <c r="E139" s="11">
        <v>4</v>
      </c>
      <c r="F139" s="11">
        <f>L131</f>
        <v>6</v>
      </c>
      <c r="G139" s="7">
        <f t="shared" si="2"/>
        <v>6</v>
      </c>
      <c r="H139" s="7">
        <v>3</v>
      </c>
      <c r="I139" s="7">
        <v>3</v>
      </c>
      <c r="J139" s="66">
        <f t="shared" si="1"/>
        <v>0.5</v>
      </c>
      <c r="K139" s="7"/>
    </row>
    <row r="140" spans="1:21" ht="15" thickBot="1" x14ac:dyDescent="0.4">
      <c r="A140" s="158">
        <v>7</v>
      </c>
      <c r="B140" s="157" t="s">
        <v>685</v>
      </c>
      <c r="D140" s="35" t="s">
        <v>75</v>
      </c>
      <c r="E140" s="12">
        <v>5</v>
      </c>
      <c r="F140" s="12">
        <f>M131</f>
        <v>9</v>
      </c>
      <c r="G140" s="7">
        <f t="shared" si="2"/>
        <v>9</v>
      </c>
      <c r="H140" s="7">
        <v>5</v>
      </c>
      <c r="I140" s="7">
        <v>4</v>
      </c>
      <c r="J140" s="66">
        <f t="shared" si="1"/>
        <v>0.55555555555555558</v>
      </c>
      <c r="K140" s="7"/>
    </row>
    <row r="141" spans="1:21" ht="15" thickBot="1" x14ac:dyDescent="0.4">
      <c r="A141" s="158">
        <v>8</v>
      </c>
      <c r="B141" s="157" t="s">
        <v>686</v>
      </c>
      <c r="D141" s="33" t="s">
        <v>5</v>
      </c>
      <c r="E141" s="32">
        <v>3</v>
      </c>
      <c r="F141" s="32">
        <f>N131</f>
        <v>6</v>
      </c>
      <c r="G141" s="7">
        <f t="shared" si="2"/>
        <v>6</v>
      </c>
      <c r="H141" s="7">
        <v>2</v>
      </c>
      <c r="I141" s="7">
        <v>4</v>
      </c>
      <c r="J141" s="66">
        <f t="shared" si="1"/>
        <v>0.33333333333333331</v>
      </c>
      <c r="K141" s="7"/>
    </row>
    <row r="142" spans="1:21" ht="15" thickBot="1" x14ac:dyDescent="0.4">
      <c r="A142" s="158">
        <v>9</v>
      </c>
      <c r="B142" s="157" t="s">
        <v>687</v>
      </c>
      <c r="D142" s="31" t="s">
        <v>13</v>
      </c>
      <c r="E142" s="30">
        <v>4</v>
      </c>
      <c r="F142" s="30">
        <f>O131</f>
        <v>7</v>
      </c>
      <c r="G142" s="7">
        <f t="shared" si="2"/>
        <v>7</v>
      </c>
      <c r="H142" s="7">
        <v>3</v>
      </c>
      <c r="I142" s="7">
        <v>4</v>
      </c>
      <c r="J142" s="66">
        <f t="shared" si="1"/>
        <v>0.42857142857142855</v>
      </c>
      <c r="K142" s="7"/>
    </row>
    <row r="143" spans="1:21" ht="15" thickBot="1" x14ac:dyDescent="0.4">
      <c r="A143" s="158">
        <v>10</v>
      </c>
      <c r="B143" s="157" t="s">
        <v>688</v>
      </c>
      <c r="D143" s="13" t="s">
        <v>17</v>
      </c>
      <c r="E143" s="13">
        <v>5</v>
      </c>
      <c r="F143" s="13">
        <f>P131</f>
        <v>9</v>
      </c>
      <c r="G143" s="7">
        <f t="shared" si="2"/>
        <v>9</v>
      </c>
      <c r="H143" s="7">
        <v>5</v>
      </c>
      <c r="I143" s="7">
        <v>4</v>
      </c>
      <c r="J143" s="66">
        <f t="shared" si="1"/>
        <v>0.55555555555555558</v>
      </c>
      <c r="K143" s="7"/>
    </row>
    <row r="144" spans="1:21" ht="15" thickBot="1" x14ac:dyDescent="0.4">
      <c r="A144" s="158">
        <v>11</v>
      </c>
      <c r="B144" s="157" t="s">
        <v>689</v>
      </c>
      <c r="D144" s="29" t="s">
        <v>38</v>
      </c>
      <c r="E144" s="14">
        <v>5</v>
      </c>
      <c r="F144" s="14">
        <f>Q131</f>
        <v>9</v>
      </c>
      <c r="G144" s="7">
        <f>F144</f>
        <v>9</v>
      </c>
      <c r="H144" s="7">
        <v>5</v>
      </c>
      <c r="I144" s="7">
        <v>4</v>
      </c>
      <c r="J144" s="66">
        <f t="shared" si="1"/>
        <v>0.55555555555555558</v>
      </c>
      <c r="K144" s="7"/>
    </row>
    <row r="145" spans="1:11" ht="15" thickBot="1" x14ac:dyDescent="0.4">
      <c r="A145" s="158">
        <v>12</v>
      </c>
      <c r="B145" s="157" t="s">
        <v>690</v>
      </c>
      <c r="D145" s="34" t="s">
        <v>10</v>
      </c>
      <c r="E145" s="15">
        <v>4</v>
      </c>
      <c r="F145" s="15">
        <f>R131</f>
        <v>12</v>
      </c>
      <c r="G145" s="7">
        <f t="shared" si="2"/>
        <v>12</v>
      </c>
      <c r="H145" s="7">
        <v>5</v>
      </c>
      <c r="I145" s="7">
        <v>7</v>
      </c>
      <c r="J145" s="66">
        <f t="shared" si="1"/>
        <v>0.41666666666666669</v>
      </c>
      <c r="K145" s="7"/>
    </row>
    <row r="146" spans="1:11" ht="15" thickBot="1" x14ac:dyDescent="0.4">
      <c r="A146" s="158">
        <v>13</v>
      </c>
      <c r="B146" s="157" t="s">
        <v>691</v>
      </c>
      <c r="D146" s="63" t="s">
        <v>73</v>
      </c>
      <c r="E146" s="8">
        <v>0</v>
      </c>
      <c r="F146" s="8">
        <f>S131</f>
        <v>1</v>
      </c>
      <c r="G146" s="8">
        <f t="shared" si="2"/>
        <v>1</v>
      </c>
      <c r="H146" s="8">
        <v>1</v>
      </c>
      <c r="I146" s="8">
        <v>0</v>
      </c>
      <c r="J146" s="66">
        <f t="shared" si="1"/>
        <v>1</v>
      </c>
      <c r="K146" s="7"/>
    </row>
    <row r="147" spans="1:11" ht="15" thickBot="1" x14ac:dyDescent="0.4">
      <c r="A147" s="158">
        <v>14</v>
      </c>
      <c r="B147" s="157" t="s">
        <v>83</v>
      </c>
      <c r="D147" s="7"/>
      <c r="E147" s="7"/>
      <c r="F147" s="7"/>
      <c r="G147" s="7"/>
      <c r="H147" s="7"/>
      <c r="I147" s="7" t="s">
        <v>714</v>
      </c>
      <c r="J147" s="7"/>
      <c r="K147" s="7"/>
    </row>
    <row r="148" spans="1:11" ht="15" thickBot="1" x14ac:dyDescent="0.4">
      <c r="A148" s="158">
        <v>15</v>
      </c>
      <c r="B148" s="157" t="s">
        <v>692</v>
      </c>
      <c r="D148" s="7"/>
      <c r="E148" s="36">
        <f>SUM(E136:E147)</f>
        <v>43</v>
      </c>
      <c r="F148" s="36">
        <f>SUM(F136:F147)</f>
        <v>84</v>
      </c>
      <c r="G148" s="36">
        <f>SUM(G136:G147)</f>
        <v>84</v>
      </c>
      <c r="H148" s="36">
        <f t="shared" ref="H148:K148" si="3">SUM(H136:H147)</f>
        <v>42</v>
      </c>
      <c r="I148" s="36">
        <f t="shared" si="3"/>
        <v>42</v>
      </c>
      <c r="J148" s="36"/>
      <c r="K148" s="36">
        <f t="shared" si="3"/>
        <v>0</v>
      </c>
    </row>
    <row r="149" spans="1:11" ht="15" thickBot="1" x14ac:dyDescent="0.4">
      <c r="A149" s="158">
        <v>16</v>
      </c>
      <c r="B149" s="157" t="s">
        <v>693</v>
      </c>
      <c r="D149" s="51" t="s">
        <v>256</v>
      </c>
      <c r="E149" s="51">
        <v>0</v>
      </c>
      <c r="F149" s="51">
        <v>0</v>
      </c>
      <c r="G149" s="7">
        <v>1</v>
      </c>
      <c r="H149" s="7">
        <v>1</v>
      </c>
      <c r="I149" s="7">
        <v>0</v>
      </c>
      <c r="J149" s="66">
        <f t="shared" ref="J149:J150" si="4">H149/G149</f>
        <v>1</v>
      </c>
      <c r="K149" s="7">
        <f t="shared" ref="K149:K150" si="5">H149+I149</f>
        <v>1</v>
      </c>
    </row>
    <row r="150" spans="1:11" ht="15" thickBot="1" x14ac:dyDescent="0.4">
      <c r="A150" s="158">
        <v>17</v>
      </c>
      <c r="B150" s="157" t="s">
        <v>694</v>
      </c>
      <c r="D150" s="55" t="s">
        <v>258</v>
      </c>
      <c r="E150" s="55">
        <v>0</v>
      </c>
      <c r="F150" s="55">
        <v>0</v>
      </c>
      <c r="G150" s="8">
        <v>1</v>
      </c>
      <c r="H150" s="8">
        <v>0</v>
      </c>
      <c r="I150" s="8">
        <v>1</v>
      </c>
      <c r="J150" s="108">
        <f t="shared" si="4"/>
        <v>0</v>
      </c>
      <c r="K150" s="8">
        <f t="shared" si="5"/>
        <v>1</v>
      </c>
    </row>
    <row r="151" spans="1:11" ht="15" thickBot="1" x14ac:dyDescent="0.4">
      <c r="A151" s="158">
        <v>18</v>
      </c>
      <c r="B151" s="157" t="s">
        <v>695</v>
      </c>
      <c r="F151" s="51">
        <f>SUM(F148:F150)</f>
        <v>84</v>
      </c>
      <c r="G151" s="51">
        <f>SUM(G148:G150)</f>
        <v>86</v>
      </c>
      <c r="H151" s="51">
        <f>SUM(H148:H150)</f>
        <v>43</v>
      </c>
      <c r="I151" s="51">
        <f>SUM(I148:I150)</f>
        <v>43</v>
      </c>
    </row>
    <row r="152" spans="1:11" ht="15" thickBot="1" x14ac:dyDescent="0.4">
      <c r="A152" s="158">
        <v>19</v>
      </c>
      <c r="B152" s="157" t="s">
        <v>696</v>
      </c>
    </row>
    <row r="153" spans="1:11" ht="15" thickBot="1" x14ac:dyDescent="0.4">
      <c r="A153" s="158">
        <v>20</v>
      </c>
      <c r="B153" s="157" t="s">
        <v>697</v>
      </c>
    </row>
    <row r="154" spans="1:11" ht="15" thickBot="1" x14ac:dyDescent="0.4">
      <c r="A154" s="158">
        <v>21</v>
      </c>
      <c r="B154" s="157" t="s">
        <v>698</v>
      </c>
    </row>
    <row r="155" spans="1:11" ht="15" thickBot="1" x14ac:dyDescent="0.4">
      <c r="A155" s="158">
        <v>22</v>
      </c>
      <c r="B155" s="157" t="s">
        <v>699</v>
      </c>
    </row>
    <row r="156" spans="1:11" ht="15" thickBot="1" x14ac:dyDescent="0.4">
      <c r="A156" s="158">
        <v>23</v>
      </c>
      <c r="B156" s="157" t="s">
        <v>60</v>
      </c>
    </row>
    <row r="157" spans="1:11" ht="15" thickBot="1" x14ac:dyDescent="0.4">
      <c r="A157" s="158">
        <v>24</v>
      </c>
      <c r="B157" s="157" t="s">
        <v>700</v>
      </c>
    </row>
    <row r="158" spans="1:11" ht="15" thickBot="1" x14ac:dyDescent="0.4">
      <c r="A158" s="158">
        <v>25</v>
      </c>
      <c r="B158" s="157" t="s">
        <v>701</v>
      </c>
    </row>
    <row r="159" spans="1:11" x14ac:dyDescent="0.35">
      <c r="A159"/>
    </row>
  </sheetData>
  <mergeCells count="172">
    <mergeCell ref="A128:A130"/>
    <mergeCell ref="E128:E130"/>
    <mergeCell ref="F128:F130"/>
    <mergeCell ref="A122:A124"/>
    <mergeCell ref="E122:E124"/>
    <mergeCell ref="F122:F124"/>
    <mergeCell ref="A125:A127"/>
    <mergeCell ref="E125:E127"/>
    <mergeCell ref="F125:F127"/>
    <mergeCell ref="D128:D130"/>
    <mergeCell ref="D122:D124"/>
    <mergeCell ref="D125:D127"/>
    <mergeCell ref="A116:A118"/>
    <mergeCell ref="E116:E118"/>
    <mergeCell ref="F116:F118"/>
    <mergeCell ref="A119:A121"/>
    <mergeCell ref="E119:E121"/>
    <mergeCell ref="F119:F121"/>
    <mergeCell ref="A110:A112"/>
    <mergeCell ref="E110:E112"/>
    <mergeCell ref="F110:F112"/>
    <mergeCell ref="A113:A115"/>
    <mergeCell ref="E113:E115"/>
    <mergeCell ref="F113:F115"/>
    <mergeCell ref="D116:D118"/>
    <mergeCell ref="D119:D121"/>
    <mergeCell ref="D110:D112"/>
    <mergeCell ref="D113:D115"/>
    <mergeCell ref="A104:A106"/>
    <mergeCell ref="E104:E106"/>
    <mergeCell ref="F104:F106"/>
    <mergeCell ref="A107:A109"/>
    <mergeCell ref="E107:E109"/>
    <mergeCell ref="F107:F109"/>
    <mergeCell ref="A98:A100"/>
    <mergeCell ref="E98:E100"/>
    <mergeCell ref="F98:F100"/>
    <mergeCell ref="A101:A103"/>
    <mergeCell ref="E101:E103"/>
    <mergeCell ref="F101:F103"/>
    <mergeCell ref="D107:D109"/>
    <mergeCell ref="D98:D100"/>
    <mergeCell ref="D101:D103"/>
    <mergeCell ref="D104:D106"/>
    <mergeCell ref="A92:A94"/>
    <mergeCell ref="E92:E94"/>
    <mergeCell ref="F92:F94"/>
    <mergeCell ref="A95:A97"/>
    <mergeCell ref="E95:E97"/>
    <mergeCell ref="F95:F97"/>
    <mergeCell ref="A86:A88"/>
    <mergeCell ref="E86:E88"/>
    <mergeCell ref="F86:F88"/>
    <mergeCell ref="A89:A91"/>
    <mergeCell ref="E89:E91"/>
    <mergeCell ref="F89:F91"/>
    <mergeCell ref="D89:D91"/>
    <mergeCell ref="D92:D94"/>
    <mergeCell ref="D95:D97"/>
    <mergeCell ref="D86:D88"/>
    <mergeCell ref="A80:A82"/>
    <mergeCell ref="E80:E82"/>
    <mergeCell ref="F80:F82"/>
    <mergeCell ref="A83:A85"/>
    <mergeCell ref="E83:E85"/>
    <mergeCell ref="F83:F85"/>
    <mergeCell ref="A74:A76"/>
    <mergeCell ref="E74:E76"/>
    <mergeCell ref="F74:F76"/>
    <mergeCell ref="A77:A79"/>
    <mergeCell ref="E77:E79"/>
    <mergeCell ref="F77:F79"/>
    <mergeCell ref="D77:D79"/>
    <mergeCell ref="D80:D82"/>
    <mergeCell ref="D83:D85"/>
    <mergeCell ref="D74:D76"/>
    <mergeCell ref="A68:A70"/>
    <mergeCell ref="E68:E70"/>
    <mergeCell ref="F68:F70"/>
    <mergeCell ref="A71:A73"/>
    <mergeCell ref="E71:E73"/>
    <mergeCell ref="F71:F73"/>
    <mergeCell ref="A62:A64"/>
    <mergeCell ref="E62:E64"/>
    <mergeCell ref="F62:F64"/>
    <mergeCell ref="A65:A67"/>
    <mergeCell ref="E65:E67"/>
    <mergeCell ref="F65:F67"/>
    <mergeCell ref="D68:D70"/>
    <mergeCell ref="D71:D73"/>
    <mergeCell ref="D62:D64"/>
    <mergeCell ref="D65:D67"/>
    <mergeCell ref="A56:A58"/>
    <mergeCell ref="E56:E58"/>
    <mergeCell ref="F56:F58"/>
    <mergeCell ref="A59:A61"/>
    <mergeCell ref="E59:E61"/>
    <mergeCell ref="F59:F61"/>
    <mergeCell ref="A50:A52"/>
    <mergeCell ref="E50:E52"/>
    <mergeCell ref="F50:F52"/>
    <mergeCell ref="A53:A55"/>
    <mergeCell ref="E53:E55"/>
    <mergeCell ref="F53:F55"/>
    <mergeCell ref="D59:D61"/>
    <mergeCell ref="D50:D52"/>
    <mergeCell ref="D53:D55"/>
    <mergeCell ref="D56:D58"/>
    <mergeCell ref="A44:A46"/>
    <mergeCell ref="E44:E46"/>
    <mergeCell ref="F44:F46"/>
    <mergeCell ref="A47:A49"/>
    <mergeCell ref="E47:E49"/>
    <mergeCell ref="F47:F49"/>
    <mergeCell ref="A38:A40"/>
    <mergeCell ref="E38:E40"/>
    <mergeCell ref="F38:F40"/>
    <mergeCell ref="A41:A43"/>
    <mergeCell ref="E41:E43"/>
    <mergeCell ref="F41:F43"/>
    <mergeCell ref="D41:D43"/>
    <mergeCell ref="D44:D46"/>
    <mergeCell ref="D47:D49"/>
    <mergeCell ref="D38:D40"/>
    <mergeCell ref="A35:A37"/>
    <mergeCell ref="E35:E37"/>
    <mergeCell ref="F35:F37"/>
    <mergeCell ref="A26:A28"/>
    <mergeCell ref="E26:E28"/>
    <mergeCell ref="F26:F28"/>
    <mergeCell ref="A29:A31"/>
    <mergeCell ref="E29:E31"/>
    <mergeCell ref="F29:F31"/>
    <mergeCell ref="D32:D34"/>
    <mergeCell ref="D35:D37"/>
    <mergeCell ref="D26:D28"/>
    <mergeCell ref="D29:D31"/>
    <mergeCell ref="F14:F16"/>
    <mergeCell ref="A17:A19"/>
    <mergeCell ref="E17:E19"/>
    <mergeCell ref="F17:F19"/>
    <mergeCell ref="D23:D25"/>
    <mergeCell ref="D14:D16"/>
    <mergeCell ref="D17:D19"/>
    <mergeCell ref="D20:D22"/>
    <mergeCell ref="A32:A34"/>
    <mergeCell ref="E32:E34"/>
    <mergeCell ref="F32:F34"/>
    <mergeCell ref="A132:B132"/>
    <mergeCell ref="A2:A4"/>
    <mergeCell ref="A8:A10"/>
    <mergeCell ref="E8:E10"/>
    <mergeCell ref="F8:F10"/>
    <mergeCell ref="E2:E4"/>
    <mergeCell ref="F2:F4"/>
    <mergeCell ref="A11:A13"/>
    <mergeCell ref="E11:E13"/>
    <mergeCell ref="F11:F13"/>
    <mergeCell ref="D2:D4"/>
    <mergeCell ref="D8:D10"/>
    <mergeCell ref="D11:D13"/>
    <mergeCell ref="A5:A7"/>
    <mergeCell ref="E5:E7"/>
    <mergeCell ref="F5:F7"/>
    <mergeCell ref="A20:A22"/>
    <mergeCell ref="E20:E22"/>
    <mergeCell ref="F20:F22"/>
    <mergeCell ref="A23:A25"/>
    <mergeCell ref="E23:E25"/>
    <mergeCell ref="F23:F25"/>
    <mergeCell ref="A14:A16"/>
    <mergeCell ref="E14:E16"/>
  </mergeCells>
  <hyperlinks>
    <hyperlink ref="B2" r:id="rId1" display="https://www.bahamasbowl.com/" xr:uid="{F0AF8F26-32F1-4E87-A8D2-B69B7F30B51B}"/>
    <hyperlink ref="B8" r:id="rId2" display="http://www.neworleansbowl.org/" xr:uid="{4B4D4645-3B0A-462E-B792-30B1F16A6E62}"/>
    <hyperlink ref="B11" r:id="rId3" display="http://www.curebowl.com/" xr:uid="{AFE79486-3880-4EF0-AACA-7C4C545F3483}"/>
    <hyperlink ref="B14" r:id="rId4" display="http://www.gildannewmexicobowl.com/" xr:uid="{0EE80B3D-935C-4223-B616-987AB521A4D5}"/>
    <hyperlink ref="B17" r:id="rId5" display="https://www.sofistadium.com/labowl/" xr:uid="{A87975DD-8C7A-4186-906A-051C6D674D12}"/>
    <hyperlink ref="B20" r:id="rId6" display="https://independencebowl.org/" xr:uid="{0B225402-0134-4A70-AB5F-FF7302F53B98}"/>
    <hyperlink ref="B23" r:id="rId7" display="https://www.myrtlebeachbowlgame.com/" xr:uid="{0E7B2683-2D79-492A-82F5-BF2272A55DCC}"/>
    <hyperlink ref="B26" r:id="rId8" display="http://www.thefriscobowl.com/" xr:uid="{22371B75-8D35-4F20-9301-9A56115E7D8E}"/>
    <hyperlink ref="B29" r:id="rId9" display="https://roofclaimbocaratonbowl.com/" xr:uid="{02965883-59D0-46BC-90CF-A2DDD54E83CD}"/>
    <hyperlink ref="B32" r:id="rId10" display="https://www.gasparillabowl.com/" xr:uid="{8239907F-CCDF-4D14-B0DC-3F6D2B0F0B7E}"/>
    <hyperlink ref="B35" r:id="rId11" display="http://camelliabowl.com/" xr:uid="{A4DD3351-31FF-4900-A2AC-E501604A6AF9}"/>
    <hyperlink ref="B38" r:id="rId12" display="https://ticketsmarterbirminghambowl.com/" xr:uid="{5B4DEB62-B565-49C0-A235-10B449F87055}"/>
    <hyperlink ref="B41" r:id="rId13" display="http://www.famousidahopotatobowl.com/" xr:uid="{58FECE63-2354-4EDE-B5A0-C68BE185E0F5}"/>
    <hyperlink ref="B44" r:id="rId14" display="http://armedforcesbowl.com/" xr:uid="{45E14675-1721-46BF-A850-C2FC757E5151}"/>
    <hyperlink ref="B47" r:id="rId15" display="https://68venturesbowl.com/" xr:uid="{1035F819-724C-4676-8FD3-40CBCBF22DE9}"/>
    <hyperlink ref="B50" r:id="rId16" display="http://www.lvbowl.com/" xr:uid="{C92FD935-1391-43CB-9E5A-20057763FDAD}"/>
    <hyperlink ref="B53" r:id="rId17" display="https://www.thehawaiibowl.com/" xr:uid="{DADDEEAF-289E-4993-B5A8-080150C6DB32}"/>
    <hyperlink ref="B56" r:id="rId18" display="https://www.detroitlions.com/quick-lane-bowl/" xr:uid="{D40B16CD-DFD9-4340-9595-6F62A9D6368F}"/>
    <hyperlink ref="B59" r:id="rId19" display="https://www.firstresponderbowl.com/" xr:uid="{B61E08E8-AAB8-4ECF-9AC7-E500E0E018AA}"/>
    <hyperlink ref="B62" r:id="rId20" display="https://www.fiestabowl.org/sports/rate" xr:uid="{71E349A8-8354-400F-9AC0-B4B0894C8CE9}"/>
    <hyperlink ref="B65" r:id="rId21" display="http://www.militarybowl.org/" xr:uid="{5728346D-BC62-4F6B-B6B7-71A366F70BF5}"/>
    <hyperlink ref="B68" r:id="rId22" display="https://charlottesports.org/event/dukes-mayo-bowl/" xr:uid="{3C8CE9CE-9831-4955-91FB-FA992A1B75EE}"/>
    <hyperlink ref="B71" r:id="rId23" display="http://www.holidaybowl.com/" xr:uid="{04EFD4FC-085B-4B46-95E7-22A5CCC4BBBC}"/>
    <hyperlink ref="B74" r:id="rId24" display="https://www.taxacttexasbowl.com/" xr:uid="{602E816A-8E6F-4D2D-BBE4-0AFE7CA06B81}"/>
    <hyperlink ref="B77" r:id="rId25" display="https://www.mlb.com/redsox/fenway-bowl" xr:uid="{D71D0364-FDC4-4C18-A04F-69669645E771}"/>
    <hyperlink ref="B80" r:id="rId26" display="https://www.mlb.com/yankees/pinstripe-bowl" xr:uid="{D4921978-60C1-4F28-A000-6E24F5AD2327}"/>
    <hyperlink ref="B83" r:id="rId27" display="https://poptartsbowl.com/" xr:uid="{FE7DE58C-B18F-499C-BF59-1C1A28B05724}"/>
    <hyperlink ref="B86" r:id="rId28" display="http://www.alamobowl.com/" xr:uid="{30D25CF4-6975-4914-9560-CF328EBBD267}"/>
    <hyperlink ref="B89" r:id="rId29" display="http://www.taxslayerbowl.com/" xr:uid="{B60079D5-EEB0-4F8F-86DD-DDECCD4D4252}"/>
    <hyperlink ref="B92" r:id="rId30" display="http://www.sunbowl.org/" xr:uid="{E54B43CF-55D8-4311-A014-7A3F2BDF528F}"/>
    <hyperlink ref="B95" r:id="rId31" display="http://www.libertybowl.org/" xr:uid="{5009DBE7-C0AB-4AED-9823-68917CFA4C1E}"/>
    <hyperlink ref="B98" r:id="rId32" display="https://www.cottonbowl.com/" xr:uid="{49A30B5F-97F6-4574-AD50-7988FD6ED842}"/>
    <hyperlink ref="B101" r:id="rId33" display="http://chick-fil-apeachbowl.com/" xr:uid="{3A4CA360-734B-4E93-91AC-B7042F80170A}"/>
    <hyperlink ref="B104" r:id="rId34" display="http://www.musiccitybowl.com/" xr:uid="{78639164-2099-413C-AC4A-C467BADE079F}"/>
    <hyperlink ref="B107" r:id="rId35" display="http://www.orangebowl.org/" xr:uid="{45D39D11-C7FD-46D0-BD39-F5E43E2D226C}"/>
    <hyperlink ref="B110" r:id="rId36" display="https://thearizonabowl.com/" xr:uid="{E6ED7220-A50B-45A9-9AFE-43C1324A3979}"/>
    <hyperlink ref="B113" r:id="rId37" display="https://www.reliaquestbowl.com/" xr:uid="{0FAC5017-3776-4EA5-AAAB-2A0B2D9868BD}"/>
    <hyperlink ref="B116" r:id="rId38" display="http://www.fiestabowl.org/" xr:uid="{F9856E09-FCF7-4D29-A788-161B92921F6B}"/>
    <hyperlink ref="B119" r:id="rId39" display="https://citrusbowlorlando.com/" xr:uid="{D145102C-B832-4664-80F5-EFB9F2C807F1}"/>
    <hyperlink ref="B122" r:id="rId40" display="http://www.tournamentofroses.com/" xr:uid="{1788145A-ECB1-4030-9EA4-344D8E521FEE}"/>
    <hyperlink ref="B125" r:id="rId41" display="http://www.allstatesugarbowl.org/" xr:uid="{D1194E6A-D44E-4192-B2B1-EEED70F823FA}"/>
    <hyperlink ref="B128" r:id="rId42" display="http://www.collegefootballplayoff.com/" xr:uid="{DED9710E-FA5D-44A2-A7FE-B5702C316212}"/>
  </hyperlinks>
  <pageMargins left="0.7" right="0.7" top="0.75" bottom="0.75" header="0.3" footer="0.3"/>
  <pageSetup orientation="portrait" r:id="rId43"/>
  <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06CEB-BC74-4047-928D-0560C55ABE61}">
  <dimension ref="A1:G177"/>
  <sheetViews>
    <sheetView workbookViewId="0">
      <selection activeCell="K6" sqref="K6"/>
    </sheetView>
  </sheetViews>
  <sheetFormatPr defaultRowHeight="20" customHeight="1" x14ac:dyDescent="0.35"/>
  <cols>
    <col min="1" max="1" width="8.7265625" style="51"/>
  </cols>
  <sheetData>
    <row r="1" spans="1:6" ht="20" customHeight="1" x14ac:dyDescent="0.35">
      <c r="A1" s="144" t="s">
        <v>398</v>
      </c>
      <c r="F1" s="147" t="s">
        <v>409</v>
      </c>
    </row>
    <row r="2" spans="1:6" ht="20" customHeight="1" thickBot="1" x14ac:dyDescent="0.4">
      <c r="A2" s="51">
        <v>1</v>
      </c>
      <c r="B2" s="142"/>
      <c r="C2" t="s">
        <v>413</v>
      </c>
    </row>
    <row r="3" spans="1:6" ht="20" customHeight="1" thickBot="1" x14ac:dyDescent="0.4">
      <c r="A3" s="51">
        <v>2</v>
      </c>
      <c r="B3" s="143"/>
      <c r="C3" t="s">
        <v>385</v>
      </c>
    </row>
    <row r="4" spans="1:6" ht="20" customHeight="1" thickBot="1" x14ac:dyDescent="0.4">
      <c r="A4" s="51">
        <v>3</v>
      </c>
      <c r="B4" s="143"/>
      <c r="C4" t="s">
        <v>386</v>
      </c>
    </row>
    <row r="5" spans="1:6" ht="20" customHeight="1" thickBot="1" x14ac:dyDescent="0.4">
      <c r="A5" s="51">
        <v>4</v>
      </c>
      <c r="B5" s="143"/>
      <c r="C5" t="s">
        <v>387</v>
      </c>
    </row>
    <row r="6" spans="1:6" ht="20" customHeight="1" thickBot="1" x14ac:dyDescent="0.4">
      <c r="A6" s="51">
        <v>5</v>
      </c>
      <c r="B6" s="143"/>
      <c r="C6" t="s">
        <v>388</v>
      </c>
    </row>
    <row r="7" spans="1:6" ht="20" customHeight="1" thickBot="1" x14ac:dyDescent="0.4">
      <c r="A7" s="51">
        <v>6</v>
      </c>
      <c r="B7" s="143"/>
      <c r="C7" t="s">
        <v>389</v>
      </c>
    </row>
    <row r="8" spans="1:6" ht="20" customHeight="1" thickBot="1" x14ac:dyDescent="0.4">
      <c r="A8" s="51">
        <v>7</v>
      </c>
      <c r="B8" s="143"/>
      <c r="C8" t="s">
        <v>390</v>
      </c>
    </row>
    <row r="9" spans="1:6" ht="20" customHeight="1" thickBot="1" x14ac:dyDescent="0.4">
      <c r="A9" s="51">
        <v>8</v>
      </c>
      <c r="B9" s="143"/>
      <c r="C9" t="s">
        <v>391</v>
      </c>
    </row>
    <row r="10" spans="1:6" ht="20" customHeight="1" thickBot="1" x14ac:dyDescent="0.4">
      <c r="A10" s="51">
        <v>9</v>
      </c>
      <c r="B10" s="143"/>
      <c r="C10" t="s">
        <v>392</v>
      </c>
    </row>
    <row r="11" spans="1:6" ht="20" customHeight="1" thickBot="1" x14ac:dyDescent="0.4">
      <c r="A11" s="51">
        <v>10</v>
      </c>
      <c r="B11" s="143"/>
      <c r="C11" t="s">
        <v>393</v>
      </c>
    </row>
    <row r="12" spans="1:6" ht="20" customHeight="1" thickBot="1" x14ac:dyDescent="0.4">
      <c r="A12" s="51">
        <v>11</v>
      </c>
      <c r="B12" s="143"/>
      <c r="C12" t="s">
        <v>394</v>
      </c>
    </row>
    <row r="13" spans="1:6" ht="20" customHeight="1" thickBot="1" x14ac:dyDescent="0.4">
      <c r="A13" s="51">
        <v>12</v>
      </c>
      <c r="B13" s="143"/>
      <c r="C13" t="s">
        <v>395</v>
      </c>
    </row>
    <row r="14" spans="1:6" ht="20" customHeight="1" thickBot="1" x14ac:dyDescent="0.4">
      <c r="A14" s="51">
        <v>13</v>
      </c>
      <c r="B14" s="143"/>
      <c r="C14" t="s">
        <v>396</v>
      </c>
    </row>
    <row r="15" spans="1:6" ht="20" customHeight="1" thickBot="1" x14ac:dyDescent="0.4">
      <c r="A15" s="51">
        <v>14</v>
      </c>
      <c r="B15" s="143"/>
      <c r="C15" t="s">
        <v>397</v>
      </c>
    </row>
    <row r="18" spans="1:6" ht="20" customHeight="1" thickBot="1" x14ac:dyDescent="0.4">
      <c r="A18" s="144" t="s">
        <v>410</v>
      </c>
      <c r="F18" s="144" t="s">
        <v>411</v>
      </c>
    </row>
    <row r="19" spans="1:6" ht="20" customHeight="1" thickBot="1" x14ac:dyDescent="0.4">
      <c r="B19" s="146"/>
    </row>
    <row r="20" spans="1:6" ht="20" customHeight="1" thickBot="1" x14ac:dyDescent="0.4">
      <c r="A20" s="51">
        <v>1</v>
      </c>
      <c r="B20" s="142"/>
      <c r="C20" t="s">
        <v>412</v>
      </c>
    </row>
    <row r="21" spans="1:6" ht="20" customHeight="1" thickBot="1" x14ac:dyDescent="0.4">
      <c r="A21" s="51">
        <v>2</v>
      </c>
      <c r="B21" s="142"/>
      <c r="C21" t="s">
        <v>414</v>
      </c>
    </row>
    <row r="22" spans="1:6" ht="20" customHeight="1" thickBot="1" x14ac:dyDescent="0.4">
      <c r="A22" s="51">
        <v>3</v>
      </c>
      <c r="B22" s="142"/>
      <c r="C22" t="s">
        <v>415</v>
      </c>
    </row>
    <row r="23" spans="1:6" ht="20" customHeight="1" thickBot="1" x14ac:dyDescent="0.4">
      <c r="A23" s="51">
        <v>4</v>
      </c>
      <c r="B23" s="143"/>
      <c r="C23" t="s">
        <v>399</v>
      </c>
    </row>
    <row r="24" spans="1:6" ht="20" customHeight="1" thickBot="1" x14ac:dyDescent="0.4">
      <c r="A24" s="51">
        <v>5</v>
      </c>
      <c r="B24" s="143"/>
      <c r="C24" t="s">
        <v>400</v>
      </c>
    </row>
    <row r="25" spans="1:6" ht="20" customHeight="1" thickBot="1" x14ac:dyDescent="0.4">
      <c r="A25" s="51">
        <v>6</v>
      </c>
      <c r="B25" s="142"/>
      <c r="C25" t="s">
        <v>416</v>
      </c>
    </row>
    <row r="26" spans="1:6" ht="20" customHeight="1" thickBot="1" x14ac:dyDescent="0.4">
      <c r="A26" s="51">
        <v>7</v>
      </c>
      <c r="B26" s="143"/>
      <c r="C26" t="s">
        <v>401</v>
      </c>
    </row>
    <row r="27" spans="1:6" ht="20" customHeight="1" thickBot="1" x14ac:dyDescent="0.4">
      <c r="A27" s="51">
        <v>8</v>
      </c>
      <c r="B27" s="143"/>
      <c r="C27" t="s">
        <v>402</v>
      </c>
    </row>
    <row r="28" spans="1:6" ht="20" customHeight="1" thickBot="1" x14ac:dyDescent="0.4">
      <c r="A28" s="51">
        <v>9</v>
      </c>
      <c r="B28" s="143"/>
      <c r="C28" t="s">
        <v>403</v>
      </c>
    </row>
    <row r="29" spans="1:6" ht="20" customHeight="1" thickBot="1" x14ac:dyDescent="0.4">
      <c r="A29" s="51">
        <v>10</v>
      </c>
      <c r="B29" s="143"/>
      <c r="C29" t="s">
        <v>404</v>
      </c>
    </row>
    <row r="30" spans="1:6" ht="20" customHeight="1" thickBot="1" x14ac:dyDescent="0.4">
      <c r="A30" s="51">
        <v>11</v>
      </c>
      <c r="B30" s="143"/>
      <c r="C30" t="s">
        <v>405</v>
      </c>
    </row>
    <row r="31" spans="1:6" ht="20" customHeight="1" thickBot="1" x14ac:dyDescent="0.4">
      <c r="A31" s="51">
        <v>12</v>
      </c>
      <c r="B31" s="143"/>
      <c r="C31" t="s">
        <v>406</v>
      </c>
    </row>
    <row r="32" spans="1:6" ht="20" customHeight="1" thickBot="1" x14ac:dyDescent="0.4">
      <c r="A32" s="51">
        <v>13</v>
      </c>
      <c r="B32" s="143"/>
      <c r="C32" t="s">
        <v>407</v>
      </c>
    </row>
    <row r="33" spans="1:6" ht="20" customHeight="1" thickBot="1" x14ac:dyDescent="0.4">
      <c r="A33" s="51">
        <v>14</v>
      </c>
      <c r="B33" s="143"/>
      <c r="C33" t="s">
        <v>408</v>
      </c>
    </row>
    <row r="36" spans="1:6" ht="20" customHeight="1" x14ac:dyDescent="0.35">
      <c r="A36" s="144" t="s">
        <v>66</v>
      </c>
      <c r="F36" s="144" t="s">
        <v>431</v>
      </c>
    </row>
    <row r="37" spans="1:6" ht="20" customHeight="1" thickBot="1" x14ac:dyDescent="0.4">
      <c r="A37" s="51">
        <v>1</v>
      </c>
      <c r="B37" s="142"/>
      <c r="C37" t="s">
        <v>427</v>
      </c>
    </row>
    <row r="38" spans="1:6" ht="20" customHeight="1" thickBot="1" x14ac:dyDescent="0.4">
      <c r="A38" s="51">
        <v>2</v>
      </c>
      <c r="B38" s="142"/>
      <c r="C38" t="s">
        <v>428</v>
      </c>
    </row>
    <row r="39" spans="1:6" ht="20" customHeight="1" thickBot="1" x14ac:dyDescent="0.4">
      <c r="A39" s="51">
        <v>3</v>
      </c>
      <c r="B39" s="142"/>
      <c r="C39" t="s">
        <v>429</v>
      </c>
    </row>
    <row r="40" spans="1:6" ht="20" customHeight="1" thickBot="1" x14ac:dyDescent="0.4">
      <c r="A40" s="51">
        <v>4</v>
      </c>
      <c r="B40" s="143"/>
      <c r="C40" t="s">
        <v>417</v>
      </c>
    </row>
    <row r="41" spans="1:6" ht="20" customHeight="1" thickBot="1" x14ac:dyDescent="0.4">
      <c r="A41" s="51">
        <v>5</v>
      </c>
      <c r="B41" s="142"/>
      <c r="C41" t="s">
        <v>430</v>
      </c>
    </row>
    <row r="42" spans="1:6" ht="20" customHeight="1" thickBot="1" x14ac:dyDescent="0.4">
      <c r="A42" s="51">
        <v>6</v>
      </c>
      <c r="B42" s="143"/>
      <c r="C42" t="s">
        <v>418</v>
      </c>
    </row>
    <row r="43" spans="1:6" ht="20" customHeight="1" thickBot="1" x14ac:dyDescent="0.4">
      <c r="A43" s="51">
        <v>7</v>
      </c>
      <c r="B43" s="143"/>
      <c r="C43" t="s">
        <v>419</v>
      </c>
    </row>
    <row r="44" spans="1:6" ht="20" customHeight="1" thickBot="1" x14ac:dyDescent="0.4">
      <c r="A44" s="51">
        <v>8</v>
      </c>
      <c r="B44" s="143"/>
      <c r="C44" t="s">
        <v>420</v>
      </c>
    </row>
    <row r="45" spans="1:6" ht="20" customHeight="1" thickBot="1" x14ac:dyDescent="0.4">
      <c r="A45" s="51">
        <v>9</v>
      </c>
      <c r="B45" s="143"/>
      <c r="C45" t="s">
        <v>421</v>
      </c>
    </row>
    <row r="46" spans="1:6" ht="20" customHeight="1" thickBot="1" x14ac:dyDescent="0.4">
      <c r="A46" s="51">
        <v>10</v>
      </c>
      <c r="B46" s="143"/>
      <c r="C46" t="s">
        <v>422</v>
      </c>
    </row>
    <row r="47" spans="1:6" ht="20" customHeight="1" thickBot="1" x14ac:dyDescent="0.4">
      <c r="A47" s="51">
        <v>11</v>
      </c>
      <c r="B47" s="143"/>
      <c r="C47" t="s">
        <v>423</v>
      </c>
    </row>
    <row r="48" spans="1:6" ht="20" customHeight="1" thickBot="1" x14ac:dyDescent="0.4">
      <c r="A48" s="51">
        <v>12</v>
      </c>
      <c r="B48" s="143"/>
      <c r="C48" t="s">
        <v>424</v>
      </c>
    </row>
    <row r="49" spans="1:6" ht="20" customHeight="1" thickBot="1" x14ac:dyDescent="0.4">
      <c r="A49" s="51">
        <v>13</v>
      </c>
      <c r="B49" s="143"/>
      <c r="C49" t="s">
        <v>425</v>
      </c>
    </row>
    <row r="50" spans="1:6" ht="20" customHeight="1" thickBot="1" x14ac:dyDescent="0.4">
      <c r="A50" s="51">
        <v>14</v>
      </c>
      <c r="B50" s="143"/>
      <c r="C50" t="s">
        <v>426</v>
      </c>
    </row>
    <row r="52" spans="1:6" ht="20" customHeight="1" thickBot="1" x14ac:dyDescent="0.4"/>
    <row r="53" spans="1:6" ht="20" customHeight="1" thickBot="1" x14ac:dyDescent="0.4">
      <c r="A53" s="144" t="s">
        <v>437</v>
      </c>
      <c r="B53" s="145"/>
      <c r="F53" s="144" t="s">
        <v>438</v>
      </c>
    </row>
    <row r="54" spans="1:6" ht="20" customHeight="1" x14ac:dyDescent="0.35">
      <c r="A54" s="144" t="s">
        <v>432</v>
      </c>
    </row>
    <row r="55" spans="1:6" ht="20" customHeight="1" thickBot="1" x14ac:dyDescent="0.4">
      <c r="A55" s="51">
        <v>1</v>
      </c>
      <c r="B55" s="142"/>
      <c r="C55" t="s">
        <v>439</v>
      </c>
    </row>
    <row r="56" spans="1:6" ht="20" customHeight="1" thickBot="1" x14ac:dyDescent="0.4">
      <c r="A56" s="51">
        <v>2</v>
      </c>
      <c r="B56" s="142"/>
      <c r="C56" t="s">
        <v>440</v>
      </c>
    </row>
    <row r="57" spans="1:6" ht="20" customHeight="1" thickBot="1" x14ac:dyDescent="0.4">
      <c r="A57" s="51">
        <v>3</v>
      </c>
      <c r="B57" s="142"/>
      <c r="C57" t="s">
        <v>441</v>
      </c>
    </row>
    <row r="58" spans="1:6" ht="20" customHeight="1" thickBot="1" x14ac:dyDescent="0.4">
      <c r="A58" s="51">
        <v>4</v>
      </c>
      <c r="B58" s="143"/>
      <c r="C58" t="s">
        <v>433</v>
      </c>
    </row>
    <row r="59" spans="1:6" ht="20" customHeight="1" thickBot="1" x14ac:dyDescent="0.4">
      <c r="A59" s="51">
        <v>5</v>
      </c>
      <c r="B59" s="143"/>
      <c r="C59" t="s">
        <v>434</v>
      </c>
    </row>
    <row r="60" spans="1:6" ht="20" customHeight="1" thickBot="1" x14ac:dyDescent="0.4">
      <c r="A60" s="51">
        <v>6</v>
      </c>
      <c r="B60" s="143"/>
      <c r="C60" t="s">
        <v>435</v>
      </c>
    </row>
    <row r="61" spans="1:6" ht="20" customHeight="1" thickBot="1" x14ac:dyDescent="0.4">
      <c r="A61" s="51">
        <v>7</v>
      </c>
      <c r="B61" s="143"/>
      <c r="C61" t="s">
        <v>436</v>
      </c>
    </row>
    <row r="63" spans="1:6" ht="20" customHeight="1" x14ac:dyDescent="0.35">
      <c r="A63" s="144" t="s">
        <v>442</v>
      </c>
    </row>
    <row r="64" spans="1:6" ht="20" customHeight="1" thickBot="1" x14ac:dyDescent="0.4">
      <c r="A64" s="51">
        <v>1</v>
      </c>
      <c r="B64" s="142"/>
      <c r="C64" t="s">
        <v>449</v>
      </c>
    </row>
    <row r="65" spans="1:6" ht="20" customHeight="1" thickBot="1" x14ac:dyDescent="0.4">
      <c r="A65" s="51">
        <v>2</v>
      </c>
      <c r="B65" s="143"/>
      <c r="C65" t="s">
        <v>443</v>
      </c>
    </row>
    <row r="66" spans="1:6" ht="20" customHeight="1" thickBot="1" x14ac:dyDescent="0.4">
      <c r="A66" s="51">
        <v>3</v>
      </c>
      <c r="B66" s="143"/>
      <c r="C66" t="s">
        <v>444</v>
      </c>
    </row>
    <row r="67" spans="1:6" ht="20" customHeight="1" thickBot="1" x14ac:dyDescent="0.4">
      <c r="A67" s="51">
        <v>4</v>
      </c>
      <c r="B67" s="143"/>
      <c r="C67" t="s">
        <v>445</v>
      </c>
    </row>
    <row r="68" spans="1:6" ht="20" customHeight="1" thickBot="1" x14ac:dyDescent="0.4">
      <c r="A68" s="51">
        <v>5</v>
      </c>
      <c r="B68" s="143"/>
      <c r="C68" t="s">
        <v>446</v>
      </c>
    </row>
    <row r="69" spans="1:6" ht="20" customHeight="1" thickBot="1" x14ac:dyDescent="0.4">
      <c r="A69" s="51">
        <v>6</v>
      </c>
      <c r="B69" s="143"/>
      <c r="C69" t="s">
        <v>447</v>
      </c>
    </row>
    <row r="70" spans="1:6" ht="20" customHeight="1" thickBot="1" x14ac:dyDescent="0.4">
      <c r="A70" s="51">
        <v>7</v>
      </c>
      <c r="B70" s="143"/>
      <c r="C70" t="s">
        <v>448</v>
      </c>
    </row>
    <row r="73" spans="1:6" ht="20" customHeight="1" x14ac:dyDescent="0.35">
      <c r="A73" s="144" t="s">
        <v>458</v>
      </c>
      <c r="F73" s="144" t="s">
        <v>459</v>
      </c>
    </row>
    <row r="74" spans="1:6" ht="20" customHeight="1" thickBot="1" x14ac:dyDescent="0.4">
      <c r="A74" s="51">
        <v>1</v>
      </c>
      <c r="B74" s="142"/>
      <c r="C74" t="s">
        <v>460</v>
      </c>
    </row>
    <row r="75" spans="1:6" ht="20" customHeight="1" thickBot="1" x14ac:dyDescent="0.4">
      <c r="A75" s="51">
        <v>2</v>
      </c>
      <c r="B75" s="143"/>
      <c r="C75" t="s">
        <v>450</v>
      </c>
    </row>
    <row r="76" spans="1:6" ht="20" customHeight="1" thickBot="1" x14ac:dyDescent="0.4">
      <c r="A76" s="51">
        <v>3</v>
      </c>
      <c r="B76" s="143"/>
      <c r="C76" t="s">
        <v>451</v>
      </c>
    </row>
    <row r="77" spans="1:6" ht="20" customHeight="1" thickBot="1" x14ac:dyDescent="0.4">
      <c r="A77" s="51">
        <v>4</v>
      </c>
      <c r="B77" s="143"/>
      <c r="C77" t="s">
        <v>452</v>
      </c>
    </row>
    <row r="78" spans="1:6" ht="20" customHeight="1" thickBot="1" x14ac:dyDescent="0.4">
      <c r="A78" s="51">
        <v>5</v>
      </c>
      <c r="B78" s="143"/>
      <c r="C78" t="s">
        <v>453</v>
      </c>
    </row>
    <row r="79" spans="1:6" ht="20" customHeight="1" thickBot="1" x14ac:dyDescent="0.4">
      <c r="A79" s="51">
        <v>6</v>
      </c>
      <c r="B79" s="143"/>
      <c r="C79" t="s">
        <v>454</v>
      </c>
    </row>
    <row r="80" spans="1:6" ht="20" customHeight="1" thickBot="1" x14ac:dyDescent="0.4">
      <c r="A80" s="51">
        <v>7</v>
      </c>
      <c r="B80" s="143"/>
      <c r="C80" t="s">
        <v>455</v>
      </c>
    </row>
    <row r="81" spans="1:6" ht="20" customHeight="1" thickBot="1" x14ac:dyDescent="0.4">
      <c r="A81" s="51">
        <v>8</v>
      </c>
      <c r="B81" s="143"/>
      <c r="C81" t="s">
        <v>456</v>
      </c>
    </row>
    <row r="82" spans="1:6" ht="20" customHeight="1" thickBot="1" x14ac:dyDescent="0.4">
      <c r="A82" s="51">
        <v>9</v>
      </c>
      <c r="B82" s="143"/>
      <c r="C82" t="s">
        <v>457</v>
      </c>
    </row>
    <row r="84" spans="1:6" ht="20" customHeight="1" thickBot="1" x14ac:dyDescent="0.4"/>
    <row r="85" spans="1:6" ht="20" customHeight="1" thickBot="1" x14ac:dyDescent="0.4">
      <c r="A85" s="144" t="s">
        <v>67</v>
      </c>
      <c r="B85" s="146"/>
      <c r="F85" s="144" t="s">
        <v>465</v>
      </c>
    </row>
    <row r="86" spans="1:6" ht="20" customHeight="1" thickBot="1" x14ac:dyDescent="0.4">
      <c r="A86" s="51">
        <v>1</v>
      </c>
      <c r="B86" s="142"/>
      <c r="C86" t="s">
        <v>464</v>
      </c>
    </row>
    <row r="87" spans="1:6" ht="20" customHeight="1" thickBot="1" x14ac:dyDescent="0.4">
      <c r="A87" s="51">
        <v>2</v>
      </c>
      <c r="B87" s="143"/>
      <c r="C87" t="s">
        <v>461</v>
      </c>
    </row>
    <row r="88" spans="1:6" ht="20" customHeight="1" thickBot="1" x14ac:dyDescent="0.4">
      <c r="A88" s="51">
        <v>3</v>
      </c>
      <c r="B88" s="143"/>
      <c r="C88" t="s">
        <v>462</v>
      </c>
    </row>
    <row r="89" spans="1:6" ht="20" customHeight="1" thickBot="1" x14ac:dyDescent="0.4">
      <c r="A89" s="51">
        <v>4</v>
      </c>
      <c r="B89" s="143"/>
      <c r="C89" t="s">
        <v>463</v>
      </c>
    </row>
    <row r="92" spans="1:6" ht="20" customHeight="1" x14ac:dyDescent="0.35">
      <c r="A92" s="144" t="s">
        <v>472</v>
      </c>
      <c r="F92" s="144" t="s">
        <v>473</v>
      </c>
    </row>
    <row r="93" spans="1:6" ht="20" customHeight="1" x14ac:dyDescent="0.35">
      <c r="A93" s="144" t="s">
        <v>432</v>
      </c>
    </row>
    <row r="94" spans="1:6" ht="20" customHeight="1" thickBot="1" x14ac:dyDescent="0.4">
      <c r="A94" s="51">
        <v>1</v>
      </c>
      <c r="B94" s="143"/>
      <c r="C94" t="s">
        <v>466</v>
      </c>
    </row>
    <row r="95" spans="1:6" ht="20" customHeight="1" thickBot="1" x14ac:dyDescent="0.4">
      <c r="A95" s="51">
        <v>2</v>
      </c>
      <c r="B95" s="143"/>
      <c r="C95" t="s">
        <v>467</v>
      </c>
    </row>
    <row r="96" spans="1:6" ht="20" customHeight="1" thickBot="1" x14ac:dyDescent="0.4">
      <c r="A96" s="51">
        <v>3</v>
      </c>
      <c r="B96" s="143"/>
      <c r="C96" t="s">
        <v>468</v>
      </c>
    </row>
    <row r="97" spans="1:6" ht="20" customHeight="1" thickBot="1" x14ac:dyDescent="0.4">
      <c r="A97" s="51">
        <v>4</v>
      </c>
      <c r="B97" s="143"/>
      <c r="C97" t="s">
        <v>469</v>
      </c>
    </row>
    <row r="98" spans="1:6" ht="20" customHeight="1" thickBot="1" x14ac:dyDescent="0.4">
      <c r="A98" s="51">
        <v>5</v>
      </c>
      <c r="B98" s="143"/>
      <c r="C98" t="s">
        <v>470</v>
      </c>
    </row>
    <row r="99" spans="1:6" ht="20" customHeight="1" thickBot="1" x14ac:dyDescent="0.4">
      <c r="A99" s="51">
        <v>6</v>
      </c>
      <c r="B99" s="143"/>
      <c r="C99" t="s">
        <v>471</v>
      </c>
    </row>
    <row r="101" spans="1:6" ht="20" customHeight="1" x14ac:dyDescent="0.35">
      <c r="A101" s="144" t="s">
        <v>442</v>
      </c>
    </row>
    <row r="102" spans="1:6" ht="20" customHeight="1" thickBot="1" x14ac:dyDescent="0.4">
      <c r="A102" s="51">
        <v>1</v>
      </c>
      <c r="B102" s="143"/>
      <c r="C102" t="s">
        <v>474</v>
      </c>
    </row>
    <row r="103" spans="1:6" ht="20" customHeight="1" thickBot="1" x14ac:dyDescent="0.4">
      <c r="A103" s="51">
        <v>2</v>
      </c>
      <c r="B103" s="143"/>
      <c r="C103" t="s">
        <v>475</v>
      </c>
    </row>
    <row r="104" spans="1:6" ht="20" customHeight="1" thickBot="1" x14ac:dyDescent="0.4">
      <c r="A104" s="51">
        <v>3</v>
      </c>
      <c r="B104" s="143"/>
      <c r="C104" t="s">
        <v>476</v>
      </c>
    </row>
    <row r="105" spans="1:6" ht="20" customHeight="1" thickBot="1" x14ac:dyDescent="0.4">
      <c r="A105" s="51">
        <v>4</v>
      </c>
      <c r="B105" s="143"/>
      <c r="C105" t="s">
        <v>477</v>
      </c>
    </row>
    <row r="106" spans="1:6" ht="20" customHeight="1" thickBot="1" x14ac:dyDescent="0.4">
      <c r="A106" s="51">
        <v>5</v>
      </c>
      <c r="B106" s="143"/>
      <c r="C106" t="s">
        <v>478</v>
      </c>
    </row>
    <row r="107" spans="1:6" ht="20" customHeight="1" thickBot="1" x14ac:dyDescent="0.4">
      <c r="A107" s="51">
        <v>6</v>
      </c>
      <c r="B107" s="143"/>
      <c r="C107" t="s">
        <v>479</v>
      </c>
    </row>
    <row r="109" spans="1:6" ht="20" customHeight="1" thickBot="1" x14ac:dyDescent="0.4"/>
    <row r="110" spans="1:6" ht="20" customHeight="1" thickBot="1" x14ac:dyDescent="0.4">
      <c r="A110" s="144" t="s">
        <v>492</v>
      </c>
      <c r="B110" s="146"/>
      <c r="F110" s="144" t="s">
        <v>493</v>
      </c>
    </row>
    <row r="111" spans="1:6" ht="20" customHeight="1" thickBot="1" x14ac:dyDescent="0.4">
      <c r="A111" s="51">
        <v>1</v>
      </c>
      <c r="B111" s="143"/>
      <c r="C111" t="s">
        <v>480</v>
      </c>
    </row>
    <row r="112" spans="1:6" ht="20" customHeight="1" thickBot="1" x14ac:dyDescent="0.4">
      <c r="A112" s="51">
        <v>2</v>
      </c>
      <c r="B112" s="143"/>
      <c r="C112" t="s">
        <v>481</v>
      </c>
    </row>
    <row r="113" spans="1:6" ht="20" customHeight="1" thickBot="1" x14ac:dyDescent="0.4">
      <c r="A113" s="51">
        <v>3</v>
      </c>
      <c r="B113" s="143"/>
      <c r="C113" t="s">
        <v>482</v>
      </c>
    </row>
    <row r="114" spans="1:6" ht="20" customHeight="1" thickBot="1" x14ac:dyDescent="0.4">
      <c r="A114" s="51">
        <v>4</v>
      </c>
      <c r="B114" s="143"/>
      <c r="C114" t="s">
        <v>483</v>
      </c>
    </row>
    <row r="115" spans="1:6" ht="20" customHeight="1" thickBot="1" x14ac:dyDescent="0.4">
      <c r="A115" s="51">
        <v>5</v>
      </c>
      <c r="B115" s="143"/>
      <c r="C115" t="s">
        <v>484</v>
      </c>
    </row>
    <row r="116" spans="1:6" ht="20" customHeight="1" thickBot="1" x14ac:dyDescent="0.4">
      <c r="A116" s="51">
        <v>6</v>
      </c>
      <c r="B116" s="143"/>
      <c r="C116" t="s">
        <v>485</v>
      </c>
    </row>
    <row r="117" spans="1:6" ht="20" customHeight="1" thickBot="1" x14ac:dyDescent="0.4">
      <c r="A117" s="51">
        <v>7</v>
      </c>
      <c r="B117" s="143"/>
      <c r="C117" t="s">
        <v>486</v>
      </c>
    </row>
    <row r="118" spans="1:6" ht="20" customHeight="1" thickBot="1" x14ac:dyDescent="0.4">
      <c r="A118" s="51">
        <v>8</v>
      </c>
      <c r="B118" s="143"/>
      <c r="C118" t="s">
        <v>487</v>
      </c>
    </row>
    <row r="119" spans="1:6" ht="20" customHeight="1" thickBot="1" x14ac:dyDescent="0.4">
      <c r="A119" s="51">
        <v>9</v>
      </c>
      <c r="B119" s="143"/>
      <c r="C119" t="s">
        <v>488</v>
      </c>
    </row>
    <row r="120" spans="1:6" ht="20" customHeight="1" thickBot="1" x14ac:dyDescent="0.4">
      <c r="A120" s="51">
        <v>10</v>
      </c>
      <c r="B120" s="143"/>
      <c r="C120" t="s">
        <v>489</v>
      </c>
    </row>
    <row r="121" spans="1:6" ht="20" customHeight="1" thickBot="1" x14ac:dyDescent="0.4">
      <c r="A121" s="51">
        <v>11</v>
      </c>
      <c r="B121" s="143"/>
      <c r="C121" t="s">
        <v>490</v>
      </c>
    </row>
    <row r="122" spans="1:6" ht="20" customHeight="1" thickBot="1" x14ac:dyDescent="0.4">
      <c r="A122" s="51">
        <v>12</v>
      </c>
      <c r="B122" s="143"/>
      <c r="C122" t="s">
        <v>491</v>
      </c>
    </row>
    <row r="125" spans="1:6" ht="20" customHeight="1" x14ac:dyDescent="0.35">
      <c r="A125" s="144" t="s">
        <v>502</v>
      </c>
      <c r="F125" s="144" t="s">
        <v>503</v>
      </c>
    </row>
    <row r="126" spans="1:6" ht="20" customHeight="1" thickBot="1" x14ac:dyDescent="0.4">
      <c r="A126" s="51">
        <v>1</v>
      </c>
      <c r="B126" s="142"/>
      <c r="C126" t="s">
        <v>504</v>
      </c>
    </row>
    <row r="127" spans="1:6" ht="20" customHeight="1" thickBot="1" x14ac:dyDescent="0.4">
      <c r="A127" s="51">
        <v>2</v>
      </c>
      <c r="B127" s="142"/>
      <c r="C127" t="s">
        <v>505</v>
      </c>
    </row>
    <row r="128" spans="1:6" ht="20" customHeight="1" thickBot="1" x14ac:dyDescent="0.4">
      <c r="A128" s="51">
        <v>3</v>
      </c>
      <c r="B128" s="142"/>
      <c r="C128" t="s">
        <v>506</v>
      </c>
    </row>
    <row r="129" spans="1:6" ht="20" customHeight="1" thickBot="1" x14ac:dyDescent="0.4">
      <c r="A129" s="51">
        <v>4</v>
      </c>
      <c r="B129" s="142"/>
      <c r="C129" t="s">
        <v>507</v>
      </c>
    </row>
    <row r="130" spans="1:6" ht="20" customHeight="1" thickBot="1" x14ac:dyDescent="0.4">
      <c r="A130" s="51">
        <v>5</v>
      </c>
      <c r="B130" s="143"/>
      <c r="C130" t="s">
        <v>494</v>
      </c>
    </row>
    <row r="131" spans="1:6" ht="20" customHeight="1" thickBot="1" x14ac:dyDescent="0.4">
      <c r="A131" s="51">
        <v>6</v>
      </c>
      <c r="B131" s="143"/>
      <c r="C131" t="s">
        <v>495</v>
      </c>
    </row>
    <row r="132" spans="1:6" ht="20" customHeight="1" thickBot="1" x14ac:dyDescent="0.4">
      <c r="A132" s="51">
        <v>7</v>
      </c>
      <c r="B132" s="143"/>
      <c r="C132" t="s">
        <v>496</v>
      </c>
    </row>
    <row r="133" spans="1:6" ht="20" customHeight="1" thickBot="1" x14ac:dyDescent="0.4">
      <c r="A133" s="51">
        <v>8</v>
      </c>
      <c r="B133" s="143"/>
      <c r="C133" t="s">
        <v>497</v>
      </c>
    </row>
    <row r="134" spans="1:6" ht="20" customHeight="1" thickBot="1" x14ac:dyDescent="0.4">
      <c r="A134" s="51">
        <v>9</v>
      </c>
      <c r="B134" s="143"/>
      <c r="C134" t="s">
        <v>498</v>
      </c>
    </row>
    <row r="135" spans="1:6" ht="20" customHeight="1" thickBot="1" x14ac:dyDescent="0.4">
      <c r="A135" s="51">
        <v>10</v>
      </c>
      <c r="B135" s="143"/>
      <c r="C135" t="s">
        <v>499</v>
      </c>
    </row>
    <row r="136" spans="1:6" ht="20" customHeight="1" thickBot="1" x14ac:dyDescent="0.4">
      <c r="A136" s="51">
        <v>11</v>
      </c>
      <c r="B136" s="143"/>
      <c r="C136" t="s">
        <v>500</v>
      </c>
    </row>
    <row r="137" spans="1:6" ht="20" customHeight="1" thickBot="1" x14ac:dyDescent="0.4">
      <c r="A137" s="51">
        <v>12</v>
      </c>
      <c r="B137" s="143"/>
      <c r="C137" t="s">
        <v>501</v>
      </c>
    </row>
    <row r="140" spans="1:6" ht="20" customHeight="1" x14ac:dyDescent="0.35">
      <c r="A140" s="144" t="s">
        <v>516</v>
      </c>
      <c r="B140" s="144"/>
      <c r="C140" s="144"/>
      <c r="D140" s="144"/>
      <c r="E140" s="144"/>
      <c r="F140" s="144" t="s">
        <v>517</v>
      </c>
    </row>
    <row r="141" spans="1:6" ht="20" customHeight="1" x14ac:dyDescent="0.35">
      <c r="A141" s="144" t="s">
        <v>432</v>
      </c>
      <c r="B141" s="144"/>
      <c r="C141" s="144"/>
      <c r="D141" s="144"/>
      <c r="E141" s="144"/>
      <c r="F141" s="144"/>
    </row>
    <row r="142" spans="1:6" ht="20" customHeight="1" thickBot="1" x14ac:dyDescent="0.4">
      <c r="A142" s="51">
        <v>1</v>
      </c>
      <c r="B142" s="142"/>
      <c r="C142" t="s">
        <v>518</v>
      </c>
    </row>
    <row r="143" spans="1:6" ht="20" customHeight="1" thickBot="1" x14ac:dyDescent="0.4">
      <c r="A143" s="51">
        <v>2</v>
      </c>
      <c r="B143" s="142"/>
      <c r="C143" t="s">
        <v>519</v>
      </c>
    </row>
    <row r="144" spans="1:6" ht="20" customHeight="1" thickBot="1" x14ac:dyDescent="0.4">
      <c r="A144" s="51">
        <v>3</v>
      </c>
      <c r="B144" s="142"/>
      <c r="C144" t="s">
        <v>520</v>
      </c>
    </row>
    <row r="145" spans="1:6" ht="20" customHeight="1" thickBot="1" x14ac:dyDescent="0.4">
      <c r="A145" s="51">
        <v>4</v>
      </c>
      <c r="B145" s="143"/>
      <c r="C145" t="s">
        <v>508</v>
      </c>
    </row>
    <row r="146" spans="1:6" ht="20" customHeight="1" thickBot="1" x14ac:dyDescent="0.4">
      <c r="A146" s="51">
        <v>5</v>
      </c>
      <c r="B146" s="143"/>
      <c r="C146" t="s">
        <v>509</v>
      </c>
    </row>
    <row r="147" spans="1:6" ht="20" customHeight="1" thickBot="1" x14ac:dyDescent="0.4">
      <c r="A147" s="51">
        <v>6</v>
      </c>
      <c r="B147" s="143"/>
      <c r="C147" t="s">
        <v>510</v>
      </c>
    </row>
    <row r="148" spans="1:6" ht="20" customHeight="1" thickBot="1" x14ac:dyDescent="0.4">
      <c r="A148" s="51">
        <v>7</v>
      </c>
      <c r="B148" s="143"/>
      <c r="C148" t="s">
        <v>511</v>
      </c>
    </row>
    <row r="149" spans="1:6" ht="20" customHeight="1" thickBot="1" x14ac:dyDescent="0.4">
      <c r="B149" s="143"/>
    </row>
    <row r="150" spans="1:6" ht="20" customHeight="1" x14ac:dyDescent="0.35">
      <c r="A150" s="144" t="s">
        <v>442</v>
      </c>
    </row>
    <row r="151" spans="1:6" ht="20" customHeight="1" thickBot="1" x14ac:dyDescent="0.4">
      <c r="A151" s="51">
        <v>1</v>
      </c>
      <c r="B151" s="142"/>
      <c r="C151" t="s">
        <v>521</v>
      </c>
    </row>
    <row r="152" spans="1:6" ht="20" customHeight="1" thickBot="1" x14ac:dyDescent="0.4">
      <c r="A152" s="51">
        <v>2</v>
      </c>
      <c r="B152" s="142"/>
      <c r="C152" t="s">
        <v>522</v>
      </c>
    </row>
    <row r="153" spans="1:6" ht="20" customHeight="1" thickBot="1" x14ac:dyDescent="0.4">
      <c r="A153" s="51">
        <v>3</v>
      </c>
      <c r="B153" s="142"/>
      <c r="C153" t="s">
        <v>523</v>
      </c>
    </row>
    <row r="154" spans="1:6" ht="20" customHeight="1" thickBot="1" x14ac:dyDescent="0.4">
      <c r="A154" s="51">
        <v>4</v>
      </c>
      <c r="B154" s="143"/>
      <c r="C154" t="s">
        <v>512</v>
      </c>
    </row>
    <row r="155" spans="1:6" ht="20" customHeight="1" thickBot="1" x14ac:dyDescent="0.4">
      <c r="A155" s="51">
        <v>5</v>
      </c>
      <c r="B155" s="143"/>
      <c r="C155" t="s">
        <v>513</v>
      </c>
    </row>
    <row r="156" spans="1:6" ht="20" customHeight="1" thickBot="1" x14ac:dyDescent="0.4">
      <c r="A156" s="51">
        <v>6</v>
      </c>
      <c r="B156" s="143"/>
      <c r="C156" t="s">
        <v>514</v>
      </c>
    </row>
    <row r="157" spans="1:6" ht="20" customHeight="1" thickBot="1" x14ac:dyDescent="0.4">
      <c r="A157" s="51">
        <v>7</v>
      </c>
      <c r="B157" s="143"/>
      <c r="C157" t="s">
        <v>515</v>
      </c>
    </row>
    <row r="160" spans="1:6" ht="20" customHeight="1" x14ac:dyDescent="0.35">
      <c r="A160" s="144" t="s">
        <v>68</v>
      </c>
      <c r="B160" s="144"/>
      <c r="C160" s="144"/>
      <c r="D160" s="144"/>
      <c r="E160" s="144"/>
      <c r="F160" s="144" t="s">
        <v>538</v>
      </c>
    </row>
    <row r="161" spans="1:7" ht="20" customHeight="1" x14ac:dyDescent="0.35">
      <c r="A161" s="144" t="s">
        <v>432</v>
      </c>
      <c r="B161" s="144"/>
      <c r="C161" s="144"/>
      <c r="D161" s="144"/>
      <c r="E161" s="144"/>
      <c r="F161" s="144"/>
    </row>
    <row r="162" spans="1:7" ht="20" customHeight="1" thickBot="1" x14ac:dyDescent="0.4">
      <c r="A162" s="51">
        <v>1</v>
      </c>
      <c r="B162" s="143"/>
      <c r="C162" t="s">
        <v>524</v>
      </c>
    </row>
    <row r="163" spans="1:7" ht="20" customHeight="1" thickBot="1" x14ac:dyDescent="0.4">
      <c r="A163" s="51">
        <v>2</v>
      </c>
      <c r="B163" s="143"/>
      <c r="C163" t="s">
        <v>525</v>
      </c>
    </row>
    <row r="164" spans="1:7" ht="20" customHeight="1" thickBot="1" x14ac:dyDescent="0.4">
      <c r="A164" s="51">
        <v>3</v>
      </c>
      <c r="B164" s="143"/>
      <c r="C164" t="s">
        <v>526</v>
      </c>
    </row>
    <row r="165" spans="1:7" ht="20" customHeight="1" thickBot="1" x14ac:dyDescent="0.4">
      <c r="A165" s="51">
        <v>4</v>
      </c>
      <c r="B165" s="143"/>
      <c r="C165" t="s">
        <v>527</v>
      </c>
    </row>
    <row r="166" spans="1:7" ht="20" customHeight="1" thickBot="1" x14ac:dyDescent="0.4">
      <c r="A166" s="51">
        <v>5</v>
      </c>
      <c r="B166" s="143"/>
      <c r="C166" t="s">
        <v>528</v>
      </c>
      <c r="G166" s="144"/>
    </row>
    <row r="167" spans="1:7" ht="20" customHeight="1" thickBot="1" x14ac:dyDescent="0.4">
      <c r="A167" s="51">
        <v>6</v>
      </c>
      <c r="B167" s="143"/>
      <c r="C167" t="s">
        <v>529</v>
      </c>
    </row>
    <row r="168" spans="1:7" ht="20" customHeight="1" thickBot="1" x14ac:dyDescent="0.4">
      <c r="A168" s="51">
        <v>7</v>
      </c>
      <c r="B168" s="143"/>
      <c r="C168" t="s">
        <v>530</v>
      </c>
    </row>
    <row r="169" spans="1:7" ht="20" customHeight="1" x14ac:dyDescent="0.35">
      <c r="B169" s="148"/>
    </row>
    <row r="170" spans="1:7" ht="20" customHeight="1" x14ac:dyDescent="0.35">
      <c r="A170" s="144" t="s">
        <v>442</v>
      </c>
    </row>
    <row r="171" spans="1:7" ht="20" customHeight="1" thickBot="1" x14ac:dyDescent="0.4">
      <c r="A171" s="51">
        <v>1</v>
      </c>
      <c r="B171" s="143"/>
      <c r="C171" t="s">
        <v>531</v>
      </c>
    </row>
    <row r="172" spans="1:7" ht="20" customHeight="1" thickBot="1" x14ac:dyDescent="0.4">
      <c r="A172" s="51">
        <v>2</v>
      </c>
      <c r="B172" s="143"/>
      <c r="C172" t="s">
        <v>532</v>
      </c>
    </row>
    <row r="173" spans="1:7" ht="20" customHeight="1" thickBot="1" x14ac:dyDescent="0.4">
      <c r="A173" s="51">
        <v>3</v>
      </c>
      <c r="B173" s="143"/>
      <c r="C173" t="s">
        <v>533</v>
      </c>
    </row>
    <row r="174" spans="1:7" ht="20" customHeight="1" thickBot="1" x14ac:dyDescent="0.4">
      <c r="A174" s="51">
        <v>4</v>
      </c>
      <c r="B174" s="143"/>
      <c r="C174" t="s">
        <v>534</v>
      </c>
    </row>
    <row r="175" spans="1:7" ht="20" customHeight="1" thickBot="1" x14ac:dyDescent="0.4">
      <c r="A175" s="51">
        <v>5</v>
      </c>
      <c r="B175" s="143"/>
      <c r="C175" t="s">
        <v>535</v>
      </c>
    </row>
    <row r="176" spans="1:7" ht="20" customHeight="1" thickBot="1" x14ac:dyDescent="0.4">
      <c r="A176" s="51">
        <v>6</v>
      </c>
      <c r="B176" s="143"/>
      <c r="C176" t="s">
        <v>536</v>
      </c>
    </row>
    <row r="177" spans="1:3" ht="20" customHeight="1" thickBot="1" x14ac:dyDescent="0.4">
      <c r="A177" s="51">
        <v>7</v>
      </c>
      <c r="B177" s="143"/>
      <c r="C177" t="s">
        <v>537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1670-E094-4E0B-A81A-21D77A9CDA01}">
  <dimension ref="A1"/>
  <sheetViews>
    <sheetView topLeftCell="D1" workbookViewId="0">
      <selection sqref="A1:B2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Assignments</vt:lpstr>
      <vt:lpstr>HS Assignments</vt:lpstr>
      <vt:lpstr>23-24 Bowl Games</vt:lpstr>
      <vt:lpstr>Conferences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Browniemj</dc:creator>
  <cp:lastModifiedBy>M B</cp:lastModifiedBy>
  <cp:lastPrinted>2017-11-27T19:22:22Z</cp:lastPrinted>
  <dcterms:created xsi:type="dcterms:W3CDTF">2015-12-01T01:29:09Z</dcterms:created>
  <dcterms:modified xsi:type="dcterms:W3CDTF">2024-01-09T13:41:01Z</dcterms:modified>
</cp:coreProperties>
</file>